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68867898.NAF\OneDrive - US Army\Desktop\"/>
    </mc:Choice>
  </mc:AlternateContent>
  <xr:revisionPtr revIDLastSave="0" documentId="13_ncr:1_{F6C948AA-D803-4631-855C-182D8A827F09}" xr6:coauthVersionLast="47" xr6:coauthVersionMax="47" xr10:uidLastSave="{00000000-0000-0000-0000-000000000000}"/>
  <bookViews>
    <workbookView xWindow="-120" yWindow="90" windowWidth="29040" windowHeight="15630" firstSheet="5" activeTab="5" xr2:uid="{00000000-000D-0000-FFFF-FFFF00000000}"/>
  </bookViews>
  <sheets>
    <sheet name="FY 20 Totals" sheetId="3" state="hidden" r:id="rId1"/>
    <sheet name="VOLUNTEER INCENTIVES" sheetId="23" state="hidden" r:id="rId2"/>
    <sheet name="AFE Tour - Rita &amp; Kristian" sheetId="51" state="hidden" r:id="rId3"/>
    <sheet name="Character Breakfast - Fairytale" sheetId="33" state="hidden" r:id="rId4"/>
    <sheet name="Amazing Race - Gauntlet" sheetId="34" state="hidden" r:id="rId5"/>
    <sheet name="SAMPLE FORM" sheetId="35" r:id="rId6"/>
    <sheet name="Death Star Dine-In" sheetId="36" state="hidden" r:id="rId7"/>
    <sheet name="Huphreys World Food Festival" sheetId="37" state="hidden" r:id="rId8"/>
    <sheet name="AFE Concert - Kid Ink" sheetId="46" state="hidden" r:id="rId9"/>
    <sheet name="Inflatable Mania &amp; 5k" sheetId="25" state="hidden" r:id="rId10"/>
    <sheet name="Super Hero Brunch &amp; 5k" sheetId="39" state="hidden" r:id="rId11"/>
    <sheet name="Supplement Sponsorship Form" sheetId="40" r:id="rId12"/>
    <sheet name="AFE Comedy - Jo Koy" sheetId="45" state="hidden" r:id="rId13"/>
    <sheet name="OktoberFest" sheetId="41" state="hidden" r:id="rId14"/>
  </sheets>
  <definedNames>
    <definedName name="_xlnm.Print_Area" localSheetId="5">'SAMPLE FORM'!$A$1:$L$35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40" l="1"/>
  <c r="D26" i="3"/>
  <c r="F25" i="3"/>
  <c r="F27" i="3"/>
  <c r="F26" i="3"/>
  <c r="D4" i="3"/>
  <c r="D3" i="3"/>
  <c r="C4" i="3"/>
  <c r="G36" i="40" l="1"/>
  <c r="G24" i="40"/>
  <c r="I15" i="40" l="1"/>
  <c r="C22" i="40"/>
  <c r="C3" i="3" l="1"/>
  <c r="C27" i="3" l="1"/>
  <c r="D27" i="3"/>
  <c r="B27" i="3"/>
  <c r="C26" i="3"/>
  <c r="B26" i="3"/>
  <c r="E27" i="3" l="1"/>
  <c r="G35" i="51" l="1"/>
  <c r="G28" i="51"/>
  <c r="C21" i="51"/>
  <c r="C16" i="51"/>
  <c r="I4" i="51" l="1"/>
  <c r="G35" i="41" l="1"/>
  <c r="G28" i="41"/>
  <c r="D31" i="3" s="1"/>
  <c r="C21" i="41"/>
  <c r="C16" i="41"/>
  <c r="I4" i="41" s="1"/>
  <c r="G35" i="45"/>
  <c r="G28" i="45"/>
  <c r="C21" i="45"/>
  <c r="C16" i="45"/>
  <c r="I4" i="45" s="1"/>
  <c r="I9" i="40"/>
  <c r="G35" i="39"/>
  <c r="G28" i="39"/>
  <c r="C21" i="39"/>
  <c r="C16" i="39"/>
  <c r="B29" i="3" s="1"/>
  <c r="E29" i="3" s="1"/>
  <c r="I4" i="39"/>
  <c r="G35" i="25"/>
  <c r="C28" i="3" s="1"/>
  <c r="G28" i="25"/>
  <c r="C21" i="25"/>
  <c r="C16" i="25"/>
  <c r="B28" i="3" s="1"/>
  <c r="G35" i="46"/>
  <c r="G28" i="46"/>
  <c r="D24" i="3" s="1"/>
  <c r="E24" i="3" s="1"/>
  <c r="C21" i="46"/>
  <c r="C16" i="46"/>
  <c r="I4" i="46"/>
  <c r="G35" i="37"/>
  <c r="G28" i="37"/>
  <c r="C21" i="37"/>
  <c r="C16" i="37"/>
  <c r="C21" i="3"/>
  <c r="B21" i="3"/>
  <c r="G35" i="36"/>
  <c r="C20" i="3" s="1"/>
  <c r="G28" i="36"/>
  <c r="C21" i="36"/>
  <c r="C16" i="36"/>
  <c r="I4" i="36" s="1"/>
  <c r="G35" i="35"/>
  <c r="G28" i="35"/>
  <c r="D19" i="3" s="1"/>
  <c r="C21" i="35"/>
  <c r="C16" i="35"/>
  <c r="B19" i="3" s="1"/>
  <c r="G35" i="34"/>
  <c r="G28" i="34"/>
  <c r="C21" i="34"/>
  <c r="C16" i="34"/>
  <c r="I4" i="34" s="1"/>
  <c r="G35" i="33"/>
  <c r="G28" i="33"/>
  <c r="C21" i="33"/>
  <c r="C16" i="33"/>
  <c r="B16" i="3" s="1"/>
  <c r="E16" i="3" s="1"/>
  <c r="I4" i="33"/>
  <c r="D15" i="3"/>
  <c r="D17" i="3"/>
  <c r="G35" i="23"/>
  <c r="G28" i="23"/>
  <c r="C21" i="23"/>
  <c r="C16" i="23"/>
  <c r="C10" i="3"/>
  <c r="B10" i="3"/>
  <c r="D9" i="3"/>
  <c r="D7" i="3"/>
  <c r="C6" i="3"/>
  <c r="C5" i="3"/>
  <c r="D5" i="3"/>
  <c r="D33" i="3"/>
  <c r="B33" i="3"/>
  <c r="F32" i="3"/>
  <c r="D32" i="3"/>
  <c r="C32" i="3"/>
  <c r="B32" i="3"/>
  <c r="F31" i="3"/>
  <c r="C31" i="3"/>
  <c r="F30" i="3"/>
  <c r="D30" i="3"/>
  <c r="C30" i="3"/>
  <c r="F29" i="3"/>
  <c r="D29" i="3"/>
  <c r="C29" i="3"/>
  <c r="F28" i="3"/>
  <c r="D28" i="3"/>
  <c r="G26" i="3"/>
  <c r="E26" i="3"/>
  <c r="D25" i="3"/>
  <c r="C25" i="3"/>
  <c r="B25" i="3"/>
  <c r="F24" i="3"/>
  <c r="C24" i="3"/>
  <c r="B24" i="3"/>
  <c r="F23" i="3"/>
  <c r="C23" i="3"/>
  <c r="B23" i="3"/>
  <c r="F22" i="3"/>
  <c r="D22" i="3"/>
  <c r="C22" i="3"/>
  <c r="B22" i="3"/>
  <c r="F21" i="3"/>
  <c r="F20" i="3"/>
  <c r="D20" i="3"/>
  <c r="B20" i="3"/>
  <c r="F19" i="3"/>
  <c r="C19" i="3"/>
  <c r="F18" i="3"/>
  <c r="D18" i="3"/>
  <c r="C18" i="3"/>
  <c r="B18" i="3"/>
  <c r="F17" i="3"/>
  <c r="C17" i="3"/>
  <c r="B17" i="3"/>
  <c r="F16" i="3"/>
  <c r="G16" i="3" s="1"/>
  <c r="D16" i="3"/>
  <c r="C16" i="3"/>
  <c r="F15" i="3"/>
  <c r="C15" i="3"/>
  <c r="F14" i="3"/>
  <c r="C14" i="3"/>
  <c r="B14" i="3"/>
  <c r="F13" i="3"/>
  <c r="C13" i="3"/>
  <c r="B13" i="3"/>
  <c r="F12" i="3"/>
  <c r="C12" i="3"/>
  <c r="B12" i="3"/>
  <c r="F11" i="3"/>
  <c r="C11" i="3"/>
  <c r="B11" i="3"/>
  <c r="F10" i="3"/>
  <c r="F9" i="3"/>
  <c r="C9" i="3"/>
  <c r="B9" i="3"/>
  <c r="F8" i="3"/>
  <c r="C8" i="3"/>
  <c r="B8" i="3"/>
  <c r="F7" i="3"/>
  <c r="C7" i="3"/>
  <c r="B7" i="3"/>
  <c r="F6" i="3"/>
  <c r="B6" i="3"/>
  <c r="F5" i="3"/>
  <c r="F4" i="3"/>
  <c r="G4" i="3" s="1"/>
  <c r="F3" i="3"/>
  <c r="G3" i="3" s="1"/>
  <c r="B3" i="3"/>
  <c r="E3" i="3" s="1"/>
  <c r="G18" i="3" l="1"/>
  <c r="I7" i="23"/>
  <c r="I4" i="37"/>
  <c r="G20" i="3"/>
  <c r="E28" i="3"/>
  <c r="E20" i="3"/>
  <c r="G31" i="3"/>
  <c r="E18" i="3"/>
  <c r="G22" i="3"/>
  <c r="G24" i="3"/>
  <c r="G28" i="3"/>
  <c r="B31" i="3"/>
  <c r="E31" i="3" s="1"/>
  <c r="E33" i="3"/>
  <c r="I4" i="25"/>
  <c r="I4" i="23"/>
  <c r="E22" i="3"/>
  <c r="G29" i="3"/>
  <c r="G32" i="3"/>
  <c r="E32" i="3"/>
  <c r="B30" i="3"/>
  <c r="E30" i="3" s="1"/>
  <c r="B4" i="3"/>
  <c r="E4" i="3" s="1"/>
  <c r="G30" i="3"/>
  <c r="D36" i="3"/>
  <c r="D21" i="3"/>
  <c r="G21" i="3" s="1"/>
  <c r="D23" i="3"/>
  <c r="E23" i="3" s="1"/>
  <c r="G25" i="3"/>
  <c r="E25" i="3"/>
  <c r="G15" i="3"/>
  <c r="G19" i="3"/>
  <c r="I4" i="35"/>
  <c r="E19" i="3"/>
  <c r="D13" i="3"/>
  <c r="G17" i="3"/>
  <c r="E17" i="3"/>
  <c r="D14" i="3"/>
  <c r="G14" i="3" s="1"/>
  <c r="G9" i="3"/>
  <c r="D11" i="3"/>
  <c r="B15" i="3"/>
  <c r="E15" i="3" s="1"/>
  <c r="D12" i="3"/>
  <c r="E9" i="3"/>
  <c r="D37" i="3"/>
  <c r="D10" i="3"/>
  <c r="E10" i="3" s="1"/>
  <c r="D6" i="3"/>
  <c r="G6" i="3" s="1"/>
  <c r="G5" i="3"/>
  <c r="B5" i="3"/>
  <c r="E7" i="3"/>
  <c r="G7" i="3"/>
  <c r="D8" i="3"/>
  <c r="G8" i="3" s="1"/>
  <c r="D35" i="3" l="1"/>
  <c r="E21" i="3"/>
  <c r="G23" i="3"/>
  <c r="E13" i="3"/>
  <c r="G13" i="3"/>
  <c r="E14" i="3"/>
  <c r="G11" i="3"/>
  <c r="E11" i="3"/>
  <c r="G12" i="3"/>
  <c r="E12" i="3"/>
  <c r="G10" i="3"/>
  <c r="E6" i="3"/>
  <c r="E5" i="3"/>
  <c r="E8" i="3"/>
  <c r="D38" i="3"/>
</calcChain>
</file>

<file path=xl/sharedStrings.xml><?xml version="1.0" encoding="utf-8"?>
<sst xmlns="http://schemas.openxmlformats.org/spreadsheetml/2006/main" count="620" uniqueCount="216">
  <si>
    <t>Budgeted Funds</t>
  </si>
  <si>
    <t>GLAC</t>
  </si>
  <si>
    <t>Total Budgeted</t>
  </si>
  <si>
    <t>Expenses</t>
  </si>
  <si>
    <t>Total Expenses</t>
  </si>
  <si>
    <t>Total Est Income</t>
  </si>
  <si>
    <t>Special Events Income</t>
  </si>
  <si>
    <t>Estimated Event Date</t>
  </si>
  <si>
    <t>Estimated Attendance</t>
  </si>
  <si>
    <t>Total Events Income</t>
  </si>
  <si>
    <t>Funded Remaining</t>
  </si>
  <si>
    <t>Event Date</t>
  </si>
  <si>
    <t>Event Attendance</t>
  </si>
  <si>
    <t>Notes:</t>
  </si>
  <si>
    <t>Sponsorship TBA $</t>
  </si>
  <si>
    <t>EVENT</t>
  </si>
  <si>
    <t>BUDGETED</t>
  </si>
  <si>
    <t>SPENDING</t>
  </si>
  <si>
    <t>BUDGETED LOSS/GAIN</t>
  </si>
  <si>
    <t>ACTUAL LOSS/GAIN</t>
  </si>
  <si>
    <t>TOTAL FY INCOME</t>
  </si>
  <si>
    <t>TOTAL BUDGETED</t>
  </si>
  <si>
    <t>TOTAL FY SPENDING</t>
  </si>
  <si>
    <t>Event Plan:</t>
  </si>
  <si>
    <t>Prizes &amp; Giveaways</t>
  </si>
  <si>
    <t>This Program is designed to incentivize the volunteers within the BOSS program.</t>
  </si>
  <si>
    <t>shirts to bo given to volunteers on a points/hours system  /// FY14 $1600</t>
  </si>
  <si>
    <t>Yealy (purchase in Jan)</t>
  </si>
  <si>
    <t>FY16 Budgeted</t>
  </si>
  <si>
    <t>FY16 Actuals</t>
  </si>
  <si>
    <t>FY16 Volunteer Incentives</t>
  </si>
  <si>
    <t>N/A</t>
  </si>
  <si>
    <t>Sponsorship Received</t>
  </si>
  <si>
    <t>EVENT INCOME</t>
  </si>
  <si>
    <t>SPONSORSHIP RECEIVED</t>
  </si>
  <si>
    <t>TOTAL FY SPONSORSHIP</t>
  </si>
  <si>
    <t>OOE</t>
  </si>
  <si>
    <t>House of Fear Haunted House</t>
  </si>
  <si>
    <t>Tree Lighting Ceremony</t>
  </si>
  <si>
    <t>Eggcellent Family Adventure</t>
  </si>
  <si>
    <t>Death Star Dine-In</t>
  </si>
  <si>
    <t>Celebrate Independence</t>
  </si>
  <si>
    <t>Super Hero Brunch &amp; 5k</t>
  </si>
  <si>
    <t>Humphreys Inflatable Mania</t>
  </si>
  <si>
    <t>Decorations</t>
  </si>
  <si>
    <t>Character Breakfast - Fairytale</t>
  </si>
  <si>
    <t>Character Breakfast - Death Star Dine-In</t>
  </si>
  <si>
    <t>Saturday, 18 May</t>
  </si>
  <si>
    <t>Character Breakfast - Super Hero Brunch &amp; 5k</t>
  </si>
  <si>
    <t>FY19 Actuals</t>
  </si>
  <si>
    <t>FY19 Budgeted</t>
  </si>
  <si>
    <t>Race Participants</t>
  </si>
  <si>
    <t>Wristband/Ticket Sales</t>
  </si>
  <si>
    <t>Booth Winners</t>
  </si>
  <si>
    <t>Ticket Entry</t>
  </si>
  <si>
    <t>Event Supplies</t>
  </si>
  <si>
    <t>Stage/ Production Contract</t>
  </si>
  <si>
    <t>Participant Entry</t>
  </si>
  <si>
    <t>Vendor Booth Payment</t>
  </si>
  <si>
    <t>T-Shirts</t>
  </si>
  <si>
    <t>T-Shirt Sales</t>
  </si>
  <si>
    <t>Humphreys OktoberFest</t>
  </si>
  <si>
    <t>Wristband / Ticket Sales</t>
  </si>
  <si>
    <t>Saturday, 28 September</t>
  </si>
  <si>
    <t>LABOR</t>
  </si>
  <si>
    <t>BOD/ FLTR</t>
  </si>
  <si>
    <t>CRD</t>
  </si>
  <si>
    <t>NSS - Marketing</t>
  </si>
  <si>
    <t>5G-686</t>
  </si>
  <si>
    <t>GL-671</t>
  </si>
  <si>
    <t>GL-726</t>
  </si>
  <si>
    <t>GL-744</t>
  </si>
  <si>
    <t>GL-745</t>
  </si>
  <si>
    <t>AFE Meals</t>
  </si>
  <si>
    <t>AFE Lodging</t>
  </si>
  <si>
    <t>Vendor Booth Fee</t>
  </si>
  <si>
    <t>Certificates / Awards</t>
  </si>
  <si>
    <t>Costume Repairs/ Laundry</t>
  </si>
  <si>
    <t>Decorations/ Costumes</t>
  </si>
  <si>
    <t>Costume Repairs / Laundry</t>
  </si>
  <si>
    <t>Decorations / Costumes</t>
  </si>
  <si>
    <t xml:space="preserve">Vendor Booth Fee </t>
  </si>
  <si>
    <t>RDS Assistance</t>
  </si>
  <si>
    <t>MKT - 4hrs (1 total)</t>
  </si>
  <si>
    <t>NIBD</t>
  </si>
  <si>
    <t>BOD</t>
  </si>
  <si>
    <t>BOD Beverage Sales</t>
  </si>
  <si>
    <t xml:space="preserve">AFE Support </t>
  </si>
  <si>
    <t xml:space="preserve">-AFE Concert Show - Collier Fitness Center                              -12 Personnel </t>
  </si>
  <si>
    <t>BOD Food Sales</t>
  </si>
  <si>
    <t>CRD - 67hrs (6 total) (Rec-4; SFA-2)</t>
  </si>
  <si>
    <t>BOD - 48hrs (7 total) (BAR-5; GR-2)</t>
  </si>
  <si>
    <t>SB - hrs (4 total)</t>
  </si>
  <si>
    <t>AFE Reimbursement</t>
  </si>
  <si>
    <t>Wednesday, 11 September</t>
  </si>
  <si>
    <t>AFE Comedy Show - Jo Koy</t>
  </si>
  <si>
    <t>Winner / Awards</t>
  </si>
  <si>
    <t>Winners / Certificates</t>
  </si>
  <si>
    <t>Comic Con Tix</t>
  </si>
  <si>
    <t>Costumes (AMAZON)</t>
  </si>
  <si>
    <t>Costumes (HalloweenCostumes)</t>
  </si>
  <si>
    <t xml:space="preserve">- Volunteers: 0hrs Total                           (0 Personnel)  (BOSS, Security)                                                                                                                        *****                                                                                                                                                      </t>
  </si>
  <si>
    <t>MKT - 0hrs (0 total)</t>
  </si>
  <si>
    <t>BOD - 15hrs (3 total)</t>
  </si>
  <si>
    <t xml:space="preserve">Humphreys Amazing Race: Spring Gauntlet </t>
  </si>
  <si>
    <t xml:space="preserve">T-Shirts / Swag Bag </t>
  </si>
  <si>
    <t>Giveaways / Prizes</t>
  </si>
  <si>
    <t>Easter Eggs</t>
  </si>
  <si>
    <t xml:space="preserve">Requested Sponsorship - $8,000                                        </t>
  </si>
  <si>
    <t>CYS</t>
  </si>
  <si>
    <t>MKT</t>
  </si>
  <si>
    <t>-HDS Event                                                             -CYS Partnership @ Burke CYS SKIES Center                        -Buffet providing by Catering Office</t>
  </si>
  <si>
    <t xml:space="preserve">- Volunteers: 0hrs Total                                    (0 Personnel)  (BOSS, Security)                                                                                                                       *****                                                                                                                                                                                                                        -Marketing Printing &amp; Advertisement Costs: $0.00                                              *****                                                                    Sponsorship:  </t>
  </si>
  <si>
    <t xml:space="preserve">-AFE Concert Show                                                       - Flightline Tap Room                                                    -Seven(7) Personnel  </t>
  </si>
  <si>
    <t>CRD - 0hrs (0 total)    (Rec-)</t>
  </si>
  <si>
    <t>BOD - 0hrs (0 total)                   (BAR-0; GR-0)</t>
  </si>
  <si>
    <t>Stage, Production</t>
  </si>
  <si>
    <t>NSS (MKT ; SB  ;  FM  )</t>
  </si>
  <si>
    <t>- Volunteers: 0hrs Total                         (0 Personnel) (BOSS, 10)           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$0.00                                                                                                              -Marketing Printing &amp; Advertisement Costs: $0.00                                              *****                                                             Sponsorship:                                           -United Spouses Club                               -Volvo (In-Kind Donations)                           -KOORIDOR                                                       -Community Bank</t>
  </si>
  <si>
    <t>- Volunteers: 0hrs Total                         (10 Personnel) (Program/Facility, 10)           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$0.00                                                                                                             -Marketing Printing &amp; Advertisement Costs: $0.00                                               *****                                                             Sponsorship:                                           -United Spouses Club                               -Volvo (In-Kind Donations)                                   -KOORIDOR                                                            -Community Bank</t>
  </si>
  <si>
    <t>Costumes</t>
  </si>
  <si>
    <t>BOD Buffet Sales</t>
  </si>
  <si>
    <t>- Volunteers: (0)hrs Total                            (0 Personnel) (Characters, 10)           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$                                                                                                            -Marketing Printing &amp; Advertisement Costs: $0.00                                                                                        -CYS Activity Expense: $0.00                                                  *****                                                             Sponsorship:                                            -United Spouses Club                               -Volvo (In-Kind Donations)                           -KOORIDOR                                                -Community Bank</t>
  </si>
  <si>
    <t>SFA</t>
  </si>
  <si>
    <t>-Requested Sponsorship: $3,000</t>
  </si>
  <si>
    <t>- Volunteers: (0)hrs Total                          (0 Personnel) (Event Assistance, 10)           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$0.00                                                                                                         -Marketing Printing &amp; Advertisement Costs: $0.00                                                      *****                                                             Sponsorship:                                           -United Spouses Club                               -Volvo (In-Kind Donations)                       -KOORIDOR                                            -Community Bank</t>
  </si>
  <si>
    <t xml:space="preserve">Entertainment </t>
  </si>
  <si>
    <t>Winner Awards/ Certificates</t>
  </si>
  <si>
    <t>Prizes / Giveaways</t>
  </si>
  <si>
    <t>- Volunteers: (0)hrs Total                            (0 Personnel)  (BOSS, Security)          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$0.00                                                      -Arts &amp; Crafts Activity Expense: $0.00                                                                  -Marketing Printing &amp; Advertisement Costs: $0.00                                                 *****                                                                                                                                          Sponsorship:                                               -United Spouses Club                                  -KOORDIOR                                                -Volvo</t>
  </si>
  <si>
    <t>Saturday, 28 October</t>
  </si>
  <si>
    <t>BOD FLTR F&amp;B Sales</t>
  </si>
  <si>
    <t>Contest Winners</t>
  </si>
  <si>
    <t>Decorations / Props</t>
  </si>
  <si>
    <t>- Volunteers: (0)hrs Total                           (0 Personnel) (Event Assistance)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$0.00                                                                                                            -Marketing Printing &amp; Advertisement Costs: $0.00                                                        *****                                                             Sponsorship:                                           -United Spouses Club                               -Volvo (In-Kind Donations)                        -KOORIDOR                                                  -Community Bank</t>
  </si>
  <si>
    <t>Adult Ticket (102)</t>
  </si>
  <si>
    <t>Child Ticket (59)</t>
  </si>
  <si>
    <t>Infant Ticket (42)</t>
  </si>
  <si>
    <t>Laundry (17MAR)</t>
  </si>
  <si>
    <t>Laundry (1APR)</t>
  </si>
  <si>
    <t>Makeup / Items</t>
  </si>
  <si>
    <t>CRD - 8hrs (8 total)</t>
  </si>
  <si>
    <t xml:space="preserve">- Volunteers: 88hrs Total                                      (19 Personnel); Characters &amp; Setup Team        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                                                                                                           -Marketing Printing &amp; Advertisement Costs:                                                            *****                                                             Sponsorship: n/a                                           </t>
  </si>
  <si>
    <t>-Buffet Services from BOD (Flightline Tap Room)         -Marketing Coverage (photographer)</t>
  </si>
  <si>
    <t>Swag Items</t>
  </si>
  <si>
    <t>Event Shirts</t>
  </si>
  <si>
    <t>Easter Eggs (OTC)</t>
  </si>
  <si>
    <t>Decorations (SGDZ)</t>
  </si>
  <si>
    <t>Easter Eggs (Amaz)</t>
  </si>
  <si>
    <t>Adult Ticket ()</t>
  </si>
  <si>
    <t>Child Ticket ()</t>
  </si>
  <si>
    <t>Infant Ticket ()</t>
  </si>
  <si>
    <t xml:space="preserve">- Volunteers: 0hrs Total                             (15 Personnel) (Characters, 10)                                                                                                                        *****                                                                                                                                                      -BOD F&amp;B COGS: $0.00                                                                                                            -Marketing Printing &amp; Advertisement Costs: $0.00                                           *****                                                             Sponsorship:                                           </t>
  </si>
  <si>
    <t>Costumes (HC)</t>
  </si>
  <si>
    <t>Costumes (AMAZO)</t>
  </si>
  <si>
    <t>Décor (Shindigz)</t>
  </si>
  <si>
    <t>GL-664</t>
  </si>
  <si>
    <t>Transportation Fuel</t>
  </si>
  <si>
    <t>Lodging Expense</t>
  </si>
  <si>
    <t>Production Support</t>
  </si>
  <si>
    <t>AFE Meals (Lunch,15MAY)</t>
  </si>
  <si>
    <t>Army Birthday Celebration</t>
  </si>
  <si>
    <r>
      <t>Entertainment</t>
    </r>
    <r>
      <rPr>
        <sz val="10"/>
        <color theme="1"/>
        <rFont val="Arial Narrow"/>
        <family val="2"/>
      </rPr>
      <t xml:space="preserve"> (Bboy)</t>
    </r>
  </si>
  <si>
    <t>SB - 18hrs (18 total)</t>
  </si>
  <si>
    <t>TOTALS  FY20</t>
  </si>
  <si>
    <t>Humphreys Harvest Festival</t>
  </si>
  <si>
    <t>AFE Tour - LifeFit Tour</t>
  </si>
  <si>
    <t>Halloween SpookTacular</t>
  </si>
  <si>
    <t>AFE Tour - Dueling Pianos</t>
  </si>
  <si>
    <t>AFE Concert - Desiigner</t>
  </si>
  <si>
    <t>AFE Concert - Craig Morgan</t>
  </si>
  <si>
    <t>AFE Tour - Last Fan Standing</t>
  </si>
  <si>
    <t>AFE Comedy - Daniel Dugar</t>
  </si>
  <si>
    <t>AFE Tour - Super Bowl</t>
  </si>
  <si>
    <t>AFE Tour - SUPERCR3W</t>
  </si>
  <si>
    <t>Character Breakfast - Fairytales</t>
  </si>
  <si>
    <t>Humphreys Worl's Food Festival</t>
  </si>
  <si>
    <t>5G-745</t>
  </si>
  <si>
    <t>FY20 Budgeted</t>
  </si>
  <si>
    <t>FY20 Actuals</t>
  </si>
  <si>
    <t>Saturday, 8 &amp; Sunday, 9 Sunday</t>
  </si>
  <si>
    <t>Saturday, 21 March</t>
  </si>
  <si>
    <t>Sunday, 11 April</t>
  </si>
  <si>
    <t>Saturday, 2 May</t>
  </si>
  <si>
    <t>Humphreys World Food Festival</t>
  </si>
  <si>
    <t>Saturday, 30 May</t>
  </si>
  <si>
    <t>Humphreys Inflatable Mania 5k</t>
  </si>
  <si>
    <t>Saturday, 12 September</t>
  </si>
  <si>
    <t>Saturday, 29 August</t>
  </si>
  <si>
    <t>AFE Tour - Improv Comedy Tour</t>
  </si>
  <si>
    <t>AFE Meal (Lunch)</t>
  </si>
  <si>
    <t xml:space="preserve">Hospitality Items </t>
  </si>
  <si>
    <t xml:space="preserve">AFE Tour - Rita Wilson &amp; Kristian Bush - CW Songwriting </t>
  </si>
  <si>
    <t>Thursday, 12 March</t>
  </si>
  <si>
    <t>AFE Meal (Dinner)</t>
  </si>
  <si>
    <t>Shipping (Shindigz)</t>
  </si>
  <si>
    <t>Easter Items (PC)</t>
  </si>
  <si>
    <t>LIVE! @ 5! - Concert Series (JUN)</t>
  </si>
  <si>
    <t>Summer Concert Series - AUG</t>
  </si>
  <si>
    <t>Summer Concert Series - JULY</t>
  </si>
  <si>
    <t>Dept/GLAC</t>
  </si>
  <si>
    <t xml:space="preserve"> </t>
  </si>
  <si>
    <t>Budgeted Expenses</t>
  </si>
  <si>
    <t>Budgeted Income</t>
  </si>
  <si>
    <t>Actual Expenses</t>
  </si>
  <si>
    <t>Actual Income</t>
  </si>
  <si>
    <t>FY24 Actuals</t>
  </si>
  <si>
    <t>Supplementary Sponsorship Request Form</t>
  </si>
  <si>
    <t>FY24 Budgeted</t>
  </si>
  <si>
    <t>XX-745</t>
  </si>
  <si>
    <t>XX-503</t>
  </si>
  <si>
    <t>Easter Baskets (AAFES)</t>
  </si>
  <si>
    <t>Contest Items (Amaz)</t>
  </si>
  <si>
    <t>Easter Décor (Shindigz)</t>
  </si>
  <si>
    <r>
      <rPr>
        <b/>
        <sz val="11"/>
        <color rgb="FFFF0000"/>
        <rFont val="Arial Narrow"/>
        <family val="2"/>
      </rPr>
      <t>SAMPLE</t>
    </r>
    <r>
      <rPr>
        <b/>
        <sz val="11"/>
        <color theme="1"/>
        <rFont val="Arial Narrow"/>
        <family val="2"/>
      </rPr>
      <t xml:space="preserve"> - Eggcellent Family Adventure - </t>
    </r>
    <r>
      <rPr>
        <b/>
        <sz val="11"/>
        <color rgb="FFFF0000"/>
        <rFont val="Arial Narrow"/>
        <family val="2"/>
      </rPr>
      <t>SAMPLE</t>
    </r>
  </si>
  <si>
    <t>Volunteers: 0hrs Total
(0 Personnel) (Easter Bunny, 2)
BOD F&amp;B COGS: $0.00                                                                                                              -Marketing Printing &amp; Advertisement
Costs: $0.00                                                                                                 
Sponsorship:
-United Spouses Club
-Volvo (In-Kind Donations)
-Humphreys USO
-Community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</si>
</sst>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8"/>
      <color theme="1"/>
      <name val="Arial Narrow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521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25" xfId="0" applyFont="1" applyFill="1" applyBorder="1"/>
    <xf numFmtId="0" fontId="2" fillId="4" borderId="2" xfId="0" applyFont="1" applyFill="1" applyBorder="1"/>
    <xf numFmtId="0" fontId="1" fillId="4" borderId="21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1" fillId="5" borderId="1" xfId="0" applyFont="1" applyFill="1" applyBorder="1"/>
    <xf numFmtId="164" fontId="1" fillId="7" borderId="8" xfId="0" applyNumberFormat="1" applyFont="1" applyFill="1" applyBorder="1"/>
    <xf numFmtId="164" fontId="2" fillId="7" borderId="2" xfId="0" applyNumberFormat="1" applyFont="1" applyFill="1" applyBorder="1"/>
    <xf numFmtId="0" fontId="2" fillId="4" borderId="8" xfId="0" applyFont="1" applyFill="1" applyBorder="1"/>
    <xf numFmtId="164" fontId="1" fillId="5" borderId="20" xfId="0" applyNumberFormat="1" applyFont="1" applyFill="1" applyBorder="1" applyProtection="1">
      <protection locked="0"/>
    </xf>
    <xf numFmtId="164" fontId="1" fillId="5" borderId="23" xfId="0" applyNumberFormat="1" applyFont="1" applyFill="1" applyBorder="1" applyProtection="1">
      <protection locked="0"/>
    </xf>
    <xf numFmtId="164" fontId="1" fillId="5" borderId="22" xfId="0" applyNumberFormat="1" applyFont="1" applyFill="1" applyBorder="1" applyProtection="1">
      <protection locked="0"/>
    </xf>
    <xf numFmtId="164" fontId="1" fillId="6" borderId="22" xfId="0" applyNumberFormat="1" applyFont="1" applyFill="1" applyBorder="1" applyProtection="1">
      <protection locked="0"/>
    </xf>
    <xf numFmtId="164" fontId="1" fillId="6" borderId="23" xfId="0" applyNumberFormat="1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164" fontId="1" fillId="6" borderId="20" xfId="0" applyNumberFormat="1" applyFont="1" applyFill="1" applyBorder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24" xfId="0" applyFont="1" applyFill="1" applyBorder="1" applyAlignment="1">
      <alignment horizontal="center"/>
    </xf>
    <xf numFmtId="9" fontId="5" fillId="9" borderId="2" xfId="1" applyNumberFormat="1" applyFont="1" applyFill="1" applyBorder="1" applyAlignment="1">
      <alignment horizontal="center" wrapText="1"/>
    </xf>
    <xf numFmtId="9" fontId="5" fillId="0" borderId="2" xfId="1" applyNumberFormat="1" applyFont="1" applyBorder="1" applyAlignment="1">
      <alignment horizontal="center" wrapText="1"/>
    </xf>
    <xf numFmtId="9" fontId="5" fillId="4" borderId="2" xfId="1" applyNumberFormat="1" applyFont="1" applyFill="1" applyBorder="1" applyAlignment="1">
      <alignment horizontal="center" wrapText="1"/>
    </xf>
    <xf numFmtId="164" fontId="6" fillId="0" borderId="3" xfId="1" applyNumberFormat="1" applyFont="1" applyBorder="1" applyAlignment="1">
      <alignment horizontal="center"/>
    </xf>
    <xf numFmtId="164" fontId="6" fillId="9" borderId="33" xfId="1" applyNumberFormat="1" applyFont="1" applyFill="1" applyBorder="1" applyAlignment="1">
      <alignment horizontal="center"/>
    </xf>
    <xf numFmtId="164" fontId="6" fillId="0" borderId="36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5" fillId="0" borderId="0" xfId="1" applyFont="1"/>
    <xf numFmtId="0" fontId="1" fillId="3" borderId="13" xfId="0" applyFont="1" applyFill="1" applyBorder="1"/>
    <xf numFmtId="0" fontId="2" fillId="4" borderId="16" xfId="0" applyFont="1" applyFill="1" applyBorder="1" applyAlignment="1">
      <alignment horizontal="left"/>
    </xf>
    <xf numFmtId="0" fontId="2" fillId="6" borderId="17" xfId="0" applyFont="1" applyFill="1" applyBorder="1"/>
    <xf numFmtId="164" fontId="2" fillId="6" borderId="18" xfId="0" applyNumberFormat="1" applyFont="1" applyFill="1" applyBorder="1"/>
    <xf numFmtId="0" fontId="1" fillId="6" borderId="1" xfId="0" applyFont="1" applyFill="1" applyBorder="1"/>
    <xf numFmtId="0" fontId="0" fillId="4" borderId="19" xfId="0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6" borderId="1" xfId="0" applyFont="1" applyFill="1" applyBorder="1"/>
    <xf numFmtId="164" fontId="2" fillId="6" borderId="20" xfId="0" applyNumberFormat="1" applyFont="1" applyFill="1" applyBorder="1"/>
    <xf numFmtId="164" fontId="2" fillId="6" borderId="20" xfId="0" applyNumberFormat="1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1" fillId="4" borderId="34" xfId="0" applyFont="1" applyFill="1" applyBorder="1" applyAlignment="1">
      <alignment horizontal="left"/>
    </xf>
    <xf numFmtId="0" fontId="1" fillId="6" borderId="35" xfId="0" applyFont="1" applyFill="1" applyBorder="1" applyProtection="1">
      <protection locked="0"/>
    </xf>
    <xf numFmtId="164" fontId="1" fillId="6" borderId="37" xfId="0" applyNumberFormat="1" applyFont="1" applyFill="1" applyBorder="1" applyProtection="1">
      <protection locked="0"/>
    </xf>
    <xf numFmtId="0" fontId="1" fillId="3" borderId="42" xfId="0" applyFont="1" applyFill="1" applyBorder="1"/>
    <xf numFmtId="0" fontId="1" fillId="3" borderId="24" xfId="0" applyFont="1" applyFill="1" applyBorder="1"/>
    <xf numFmtId="0" fontId="2" fillId="3" borderId="0" xfId="0" applyFont="1" applyFill="1"/>
    <xf numFmtId="0" fontId="1" fillId="3" borderId="28" xfId="0" applyFont="1" applyFill="1" applyBorder="1"/>
    <xf numFmtId="164" fontId="6" fillId="4" borderId="33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164" fontId="6" fillId="0" borderId="10" xfId="1" applyNumberFormat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6" fillId="0" borderId="43" xfId="1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3" borderId="42" xfId="0" applyFont="1" applyFill="1" applyBorder="1"/>
    <xf numFmtId="0" fontId="12" fillId="3" borderId="0" xfId="0" applyFont="1" applyFill="1"/>
    <xf numFmtId="0" fontId="10" fillId="3" borderId="0" xfId="0" applyFont="1" applyFill="1"/>
    <xf numFmtId="0" fontId="12" fillId="4" borderId="8" xfId="0" applyFont="1" applyFill="1" applyBorder="1"/>
    <xf numFmtId="164" fontId="12" fillId="6" borderId="18" xfId="0" applyNumberFormat="1" applyFont="1" applyFill="1" applyBorder="1" applyProtection="1">
      <protection locked="0"/>
    </xf>
    <xf numFmtId="0" fontId="10" fillId="4" borderId="19" xfId="0" applyFont="1" applyFill="1" applyBorder="1" applyAlignment="1" applyProtection="1">
      <alignment horizontal="left"/>
      <protection locked="0"/>
    </xf>
    <xf numFmtId="164" fontId="12" fillId="6" borderId="20" xfId="0" applyNumberFormat="1" applyFont="1" applyFill="1" applyBorder="1" applyProtection="1">
      <protection locked="0"/>
    </xf>
    <xf numFmtId="0" fontId="10" fillId="3" borderId="28" xfId="0" applyFont="1" applyFill="1" applyBorder="1"/>
    <xf numFmtId="0" fontId="11" fillId="4" borderId="19" xfId="0" applyFont="1" applyFill="1" applyBorder="1" applyAlignment="1" applyProtection="1">
      <alignment horizontal="left"/>
      <protection locked="0"/>
    </xf>
    <xf numFmtId="0" fontId="12" fillId="4" borderId="19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/>
    <xf numFmtId="0" fontId="14" fillId="6" borderId="1" xfId="0" applyFont="1" applyFill="1" applyBorder="1" applyProtection="1">
      <protection locked="0"/>
    </xf>
    <xf numFmtId="0" fontId="12" fillId="4" borderId="21" xfId="0" applyFont="1" applyFill="1" applyBorder="1" applyAlignment="1" applyProtection="1">
      <alignment horizontal="left"/>
      <protection locked="0"/>
    </xf>
    <xf numFmtId="0" fontId="10" fillId="5" borderId="3" xfId="0" applyFont="1" applyFill="1" applyBorder="1" applyProtection="1">
      <protection locked="0"/>
    </xf>
    <xf numFmtId="164" fontId="10" fillId="5" borderId="22" xfId="0" applyNumberFormat="1" applyFont="1" applyFill="1" applyBorder="1" applyProtection="1">
      <protection locked="0"/>
    </xf>
    <xf numFmtId="0" fontId="10" fillId="3" borderId="42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164" fontId="12" fillId="6" borderId="37" xfId="0" applyNumberFormat="1" applyFont="1" applyFill="1" applyBorder="1" applyProtection="1">
      <protection locked="0"/>
    </xf>
    <xf numFmtId="0" fontId="10" fillId="5" borderId="1" xfId="0" applyFont="1" applyFill="1" applyBorder="1" applyProtection="1">
      <protection locked="0"/>
    </xf>
    <xf numFmtId="164" fontId="10" fillId="5" borderId="20" xfId="0" applyNumberFormat="1" applyFont="1" applyFill="1" applyBorder="1" applyProtection="1">
      <protection locked="0"/>
    </xf>
    <xf numFmtId="0" fontId="10" fillId="3" borderId="24" xfId="0" applyFont="1" applyFill="1" applyBorder="1"/>
    <xf numFmtId="0" fontId="12" fillId="4" borderId="21" xfId="0" applyFont="1" applyFill="1" applyBorder="1" applyAlignment="1" applyProtection="1">
      <alignment horizontal="center"/>
      <protection locked="0"/>
    </xf>
    <xf numFmtId="0" fontId="10" fillId="6" borderId="3" xfId="0" applyFont="1" applyFill="1" applyBorder="1" applyProtection="1">
      <protection locked="0"/>
    </xf>
    <xf numFmtId="164" fontId="12" fillId="6" borderId="22" xfId="0" applyNumberFormat="1" applyFont="1" applyFill="1" applyBorder="1" applyProtection="1">
      <protection locked="0"/>
    </xf>
    <xf numFmtId="0" fontId="12" fillId="6" borderId="35" xfId="0" applyFont="1" applyFill="1" applyBorder="1" applyProtection="1">
      <protection locked="0"/>
    </xf>
    <xf numFmtId="0" fontId="10" fillId="6" borderId="35" xfId="0" applyFont="1" applyFill="1" applyBorder="1" applyProtection="1">
      <protection locked="0"/>
    </xf>
    <xf numFmtId="164" fontId="10" fillId="6" borderId="37" xfId="0" applyNumberFormat="1" applyFont="1" applyFill="1" applyBorder="1" applyProtection="1">
      <protection locked="0"/>
    </xf>
    <xf numFmtId="164" fontId="10" fillId="7" borderId="2" xfId="0" applyNumberFormat="1" applyFont="1" applyFill="1" applyBorder="1"/>
    <xf numFmtId="0" fontId="12" fillId="6" borderId="3" xfId="0" applyFont="1" applyFill="1" applyBorder="1" applyProtection="1">
      <protection locked="0"/>
    </xf>
    <xf numFmtId="0" fontId="10" fillId="3" borderId="0" xfId="0" applyFont="1" applyFill="1" applyAlignment="1">
      <alignment horizontal="center"/>
    </xf>
    <xf numFmtId="0" fontId="12" fillId="6" borderId="1" xfId="0" applyFont="1" applyFill="1" applyBorder="1" applyProtection="1">
      <protection locked="0"/>
    </xf>
    <xf numFmtId="0" fontId="12" fillId="4" borderId="2" xfId="0" applyFont="1" applyFill="1" applyBorder="1" applyAlignment="1">
      <alignment horizontal="left"/>
    </xf>
    <xf numFmtId="164" fontId="10" fillId="5" borderId="23" xfId="0" applyNumberFormat="1" applyFont="1" applyFill="1" applyBorder="1" applyProtection="1">
      <protection locked="0"/>
    </xf>
    <xf numFmtId="164" fontId="12" fillId="7" borderId="2" xfId="0" applyNumberFormat="1" applyFont="1" applyFill="1" applyBorder="1"/>
    <xf numFmtId="0" fontId="10" fillId="4" borderId="34" xfId="0" applyFont="1" applyFill="1" applyBorder="1" applyAlignment="1" applyProtection="1">
      <alignment horizontal="left"/>
      <protection locked="0"/>
    </xf>
    <xf numFmtId="0" fontId="10" fillId="3" borderId="13" xfId="0" applyFont="1" applyFill="1" applyBorder="1"/>
    <xf numFmtId="164" fontId="10" fillId="6" borderId="22" xfId="0" applyNumberFormat="1" applyFont="1" applyFill="1" applyBorder="1" applyProtection="1">
      <protection locked="0"/>
    </xf>
    <xf numFmtId="164" fontId="10" fillId="6" borderId="20" xfId="0" applyNumberFormat="1" applyFont="1" applyFill="1" applyBorder="1" applyProtection="1">
      <protection locked="0"/>
    </xf>
    <xf numFmtId="164" fontId="10" fillId="6" borderId="23" xfId="0" applyNumberFormat="1" applyFont="1" applyFill="1" applyBorder="1" applyProtection="1">
      <protection locked="0"/>
    </xf>
    <xf numFmtId="0" fontId="10" fillId="3" borderId="25" xfId="0" applyFont="1" applyFill="1" applyBorder="1"/>
    <xf numFmtId="0" fontId="10" fillId="6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horizontal="left"/>
      <protection locked="0"/>
    </xf>
    <xf numFmtId="0" fontId="14" fillId="5" borderId="1" xfId="0" applyFont="1" applyFill="1" applyBorder="1" applyAlignment="1" applyProtection="1">
      <alignment horizontal="left"/>
      <protection locked="0"/>
    </xf>
    <xf numFmtId="0" fontId="11" fillId="6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left"/>
      <protection locked="0"/>
    </xf>
    <xf numFmtId="0" fontId="14" fillId="6" borderId="3" xfId="0" applyFont="1" applyFill="1" applyBorder="1" applyAlignment="1" applyProtection="1">
      <alignment vertical="center"/>
      <protection locked="0"/>
    </xf>
    <xf numFmtId="0" fontId="14" fillId="6" borderId="1" xfId="0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left" vertical="center" wrapText="1"/>
      <protection locked="0"/>
    </xf>
    <xf numFmtId="164" fontId="10" fillId="6" borderId="3" xfId="0" applyNumberFormat="1" applyFont="1" applyFill="1" applyBorder="1" applyProtection="1">
      <protection locked="0"/>
    </xf>
    <xf numFmtId="164" fontId="10" fillId="6" borderId="1" xfId="0" applyNumberFormat="1" applyFont="1" applyFill="1" applyBorder="1" applyProtection="1">
      <protection locked="0"/>
    </xf>
    <xf numFmtId="0" fontId="11" fillId="5" borderId="1" xfId="0" applyFont="1" applyFill="1" applyBorder="1" applyProtection="1">
      <protection locked="0"/>
    </xf>
    <xf numFmtId="164" fontId="10" fillId="0" borderId="0" xfId="0" applyNumberFormat="1" applyFont="1"/>
    <xf numFmtId="0" fontId="15" fillId="6" borderId="3" xfId="0" applyFont="1" applyFill="1" applyBorder="1" applyProtection="1">
      <protection locked="0"/>
    </xf>
    <xf numFmtId="0" fontId="14" fillId="6" borderId="1" xfId="0" applyFont="1" applyFill="1" applyBorder="1" applyAlignment="1" applyProtection="1">
      <alignment wrapText="1"/>
      <protection locked="0"/>
    </xf>
    <xf numFmtId="0" fontId="17" fillId="11" borderId="2" xfId="1" applyFont="1" applyFill="1" applyBorder="1" applyAlignment="1">
      <alignment horizontal="center"/>
    </xf>
    <xf numFmtId="0" fontId="18" fillId="11" borderId="2" xfId="1" applyFont="1" applyFill="1" applyBorder="1" applyAlignment="1">
      <alignment horizontal="center"/>
    </xf>
    <xf numFmtId="0" fontId="19" fillId="11" borderId="2" xfId="1" applyFont="1" applyFill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5" borderId="40" xfId="0" applyFont="1" applyFill="1" applyBorder="1" applyAlignment="1" applyProtection="1">
      <alignment horizontal="center"/>
      <protection locked="0"/>
    </xf>
    <xf numFmtId="0" fontId="1" fillId="5" borderId="41" xfId="0" applyFont="1" applyFill="1" applyBorder="1" applyAlignment="1" applyProtection="1">
      <alignment horizontal="center"/>
      <protection locked="0"/>
    </xf>
    <xf numFmtId="0" fontId="1" fillId="5" borderId="38" xfId="0" applyFont="1" applyFill="1" applyBorder="1" applyAlignment="1" applyProtection="1">
      <alignment horizontal="center"/>
      <protection locked="0"/>
    </xf>
    <xf numFmtId="0" fontId="1" fillId="5" borderId="39" xfId="0" applyFont="1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5" fontId="1" fillId="0" borderId="12" xfId="0" applyNumberFormat="1" applyFont="1" applyBorder="1" applyAlignment="1" applyProtection="1">
      <alignment horizontal="center"/>
      <protection locked="0"/>
    </xf>
    <xf numFmtId="15" fontId="1" fillId="0" borderId="13" xfId="0" applyNumberFormat="1" applyFont="1" applyBorder="1" applyAlignment="1" applyProtection="1">
      <alignment horizontal="center"/>
      <protection locked="0"/>
    </xf>
    <xf numFmtId="15" fontId="1" fillId="0" borderId="14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1" fillId="6" borderId="40" xfId="0" applyFont="1" applyFill="1" applyBorder="1" applyAlignment="1" applyProtection="1">
      <alignment horizontal="center"/>
      <protection locked="0"/>
    </xf>
    <xf numFmtId="0" fontId="1" fillId="6" borderId="41" xfId="0" applyFont="1" applyFill="1" applyBorder="1" applyAlignment="1" applyProtection="1">
      <alignment horizontal="center"/>
      <protection locked="0"/>
    </xf>
    <xf numFmtId="0" fontId="1" fillId="6" borderId="31" xfId="0" applyFont="1" applyFill="1" applyBorder="1" applyAlignment="1" applyProtection="1">
      <alignment horizontal="center"/>
      <protection locked="0"/>
    </xf>
    <xf numFmtId="0" fontId="1" fillId="6" borderId="32" xfId="0" applyFont="1" applyFill="1" applyBorder="1" applyAlignment="1" applyProtection="1">
      <alignment horizontal="center"/>
      <protection locked="0"/>
    </xf>
    <xf numFmtId="0" fontId="1" fillId="6" borderId="38" xfId="0" applyFont="1" applyFill="1" applyBorder="1" applyAlignment="1" applyProtection="1">
      <alignment horizontal="center"/>
      <protection locked="0"/>
    </xf>
    <xf numFmtId="0" fontId="1" fillId="6" borderId="39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164" fontId="1" fillId="7" borderId="12" xfId="0" applyNumberFormat="1" applyFont="1" applyFill="1" applyBorder="1" applyAlignment="1" applyProtection="1">
      <alignment horizontal="center"/>
      <protection locked="0"/>
    </xf>
    <xf numFmtId="164" fontId="1" fillId="7" borderId="13" xfId="0" applyNumberFormat="1" applyFont="1" applyFill="1" applyBorder="1" applyAlignment="1" applyProtection="1">
      <alignment horizontal="center"/>
      <protection locked="0"/>
    </xf>
    <xf numFmtId="164" fontId="1" fillId="7" borderId="14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7" borderId="13" xfId="0" applyFont="1" applyFill="1" applyBorder="1" applyAlignment="1" applyProtection="1">
      <alignment horizontal="center"/>
      <protection locked="0"/>
    </xf>
    <xf numFmtId="0" fontId="1" fillId="7" borderId="14" xfId="0" applyFont="1" applyFill="1" applyBorder="1" applyAlignment="1" applyProtection="1">
      <alignment horizontal="center"/>
      <protection locked="0"/>
    </xf>
    <xf numFmtId="49" fontId="10" fillId="0" borderId="12" xfId="0" applyNumberFormat="1" applyFont="1" applyBorder="1" applyAlignment="1" applyProtection="1">
      <alignment horizontal="center"/>
      <protection locked="0"/>
    </xf>
    <xf numFmtId="49" fontId="10" fillId="0" borderId="13" xfId="0" applyNumberFormat="1" applyFont="1" applyBorder="1" applyAlignment="1" applyProtection="1">
      <alignment horizontal="center"/>
      <protection locked="0"/>
    </xf>
    <xf numFmtId="49" fontId="10" fillId="0" borderId="14" xfId="0" applyNumberFormat="1" applyFont="1" applyBorder="1" applyAlignment="1" applyProtection="1">
      <alignment horizontal="center"/>
      <protection locked="0"/>
    </xf>
    <xf numFmtId="0" fontId="12" fillId="6" borderId="9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164" fontId="10" fillId="7" borderId="12" xfId="0" applyNumberFormat="1" applyFont="1" applyFill="1" applyBorder="1" applyAlignment="1">
      <alignment horizontal="center"/>
    </xf>
    <xf numFmtId="164" fontId="10" fillId="7" borderId="13" xfId="0" applyNumberFormat="1" applyFont="1" applyFill="1" applyBorder="1" applyAlignment="1">
      <alignment horizontal="center"/>
    </xf>
    <xf numFmtId="164" fontId="10" fillId="7" borderId="14" xfId="0" applyNumberFormat="1" applyFont="1" applyFill="1" applyBorder="1" applyAlignment="1">
      <alignment horizontal="center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11" borderId="12" xfId="0" applyFont="1" applyFill="1" applyBorder="1" applyAlignment="1">
      <alignment horizontal="center"/>
    </xf>
    <xf numFmtId="0" fontId="13" fillId="11" borderId="13" xfId="0" applyFont="1" applyFill="1" applyBorder="1" applyAlignment="1">
      <alignment horizontal="center"/>
    </xf>
    <xf numFmtId="0" fontId="13" fillId="11" borderId="1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2" fillId="6" borderId="40" xfId="0" applyFont="1" applyFill="1" applyBorder="1" applyAlignment="1" applyProtection="1">
      <alignment horizontal="left"/>
      <protection locked="0"/>
    </xf>
    <xf numFmtId="0" fontId="12" fillId="6" borderId="41" xfId="0" applyFont="1" applyFill="1" applyBorder="1" applyAlignment="1" applyProtection="1">
      <alignment horizontal="left"/>
      <protection locked="0"/>
    </xf>
    <xf numFmtId="0" fontId="10" fillId="6" borderId="31" xfId="0" applyFont="1" applyFill="1" applyBorder="1" applyAlignment="1" applyProtection="1">
      <alignment horizontal="center"/>
      <protection locked="0"/>
    </xf>
    <xf numFmtId="0" fontId="10" fillId="6" borderId="32" xfId="0" applyFont="1" applyFill="1" applyBorder="1" applyAlignment="1" applyProtection="1">
      <alignment horizontal="center"/>
      <protection locked="0"/>
    </xf>
    <xf numFmtId="164" fontId="10" fillId="7" borderId="12" xfId="0" applyNumberFormat="1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/>
      <protection locked="0"/>
    </xf>
    <xf numFmtId="0" fontId="10" fillId="7" borderId="14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4" fillId="6" borderId="45" xfId="0" applyFont="1" applyFill="1" applyBorder="1" applyAlignment="1" applyProtection="1">
      <alignment horizontal="left" vertical="top" wrapText="1"/>
      <protection locked="0"/>
    </xf>
    <xf numFmtId="0" fontId="14" fillId="6" borderId="3" xfId="0" applyFont="1" applyFill="1" applyBorder="1" applyAlignment="1" applyProtection="1">
      <alignment horizontal="left" vertical="top" wrapText="1"/>
      <protection locked="0"/>
    </xf>
    <xf numFmtId="0" fontId="10" fillId="6" borderId="38" xfId="0" applyFont="1" applyFill="1" applyBorder="1" applyAlignment="1" applyProtection="1">
      <alignment horizontal="center"/>
      <protection locked="0"/>
    </xf>
    <xf numFmtId="0" fontId="10" fillId="6" borderId="39" xfId="0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49" fontId="10" fillId="0" borderId="30" xfId="0" applyNumberFormat="1" applyFont="1" applyBorder="1" applyAlignment="1" applyProtection="1">
      <alignment horizontal="left" vertical="top" wrapText="1"/>
      <protection locked="0"/>
    </xf>
    <xf numFmtId="49" fontId="10" fillId="0" borderId="15" xfId="0" applyNumberFormat="1" applyFont="1" applyBorder="1" applyAlignment="1" applyProtection="1">
      <alignment horizontal="left" vertical="top" wrapText="1"/>
      <protection locked="0"/>
    </xf>
    <xf numFmtId="49" fontId="10" fillId="0" borderId="26" xfId="0" applyNumberFormat="1" applyFont="1" applyBorder="1" applyAlignment="1" applyProtection="1">
      <alignment horizontal="left" vertical="top" wrapText="1"/>
      <protection locked="0"/>
    </xf>
    <xf numFmtId="49" fontId="10" fillId="0" borderId="28" xfId="0" applyNumberFormat="1" applyFont="1" applyBorder="1" applyAlignment="1" applyProtection="1">
      <alignment horizontal="left" vertical="top" wrapText="1"/>
      <protection locked="0"/>
    </xf>
    <xf numFmtId="49" fontId="10" fillId="0" borderId="0" xfId="0" applyNumberFormat="1" applyFont="1" applyAlignment="1" applyProtection="1">
      <alignment horizontal="left" vertical="top" wrapText="1"/>
      <protection locked="0"/>
    </xf>
    <xf numFmtId="49" fontId="10" fillId="0" borderId="24" xfId="0" applyNumberFormat="1" applyFont="1" applyBorder="1" applyAlignment="1" applyProtection="1">
      <alignment horizontal="left" vertical="top" wrapText="1"/>
      <protection locked="0"/>
    </xf>
    <xf numFmtId="49" fontId="10" fillId="0" borderId="29" xfId="0" applyNumberFormat="1" applyFont="1" applyBorder="1" applyAlignment="1" applyProtection="1">
      <alignment horizontal="left" vertical="top" wrapText="1"/>
      <protection locked="0"/>
    </xf>
    <xf numFmtId="49" fontId="10" fillId="0" borderId="25" xfId="0" applyNumberFormat="1" applyFont="1" applyBorder="1" applyAlignment="1" applyProtection="1">
      <alignment horizontal="left" vertical="top" wrapText="1"/>
      <protection locked="0"/>
    </xf>
    <xf numFmtId="49" fontId="10" fillId="0" borderId="27" xfId="0" applyNumberFormat="1" applyFont="1" applyBorder="1" applyAlignment="1" applyProtection="1">
      <alignment horizontal="left" vertical="top" wrapText="1"/>
      <protection locked="0"/>
    </xf>
    <xf numFmtId="0" fontId="12" fillId="7" borderId="12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0" fillId="5" borderId="40" xfId="0" applyFont="1" applyFill="1" applyBorder="1" applyAlignment="1" applyProtection="1">
      <alignment horizontal="center"/>
      <protection locked="0"/>
    </xf>
    <xf numFmtId="0" fontId="10" fillId="5" borderId="41" xfId="0" applyFont="1" applyFill="1" applyBorder="1" applyAlignment="1" applyProtection="1">
      <alignment horizontal="center"/>
      <protection locked="0"/>
    </xf>
    <xf numFmtId="0" fontId="10" fillId="5" borderId="38" xfId="0" applyFont="1" applyFill="1" applyBorder="1" applyAlignment="1" applyProtection="1">
      <alignment horizontal="center"/>
      <protection locked="0"/>
    </xf>
    <xf numFmtId="0" fontId="10" fillId="5" borderId="39" xfId="0" applyFont="1" applyFill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12" fillId="0" borderId="26" xfId="0" applyFont="1" applyBorder="1" applyAlignment="1" applyProtection="1">
      <alignment horizontal="center" vertical="top" wrapText="1"/>
      <protection locked="0"/>
    </xf>
    <xf numFmtId="0" fontId="12" fillId="0" borderId="28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center" vertical="top" wrapText="1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2" fillId="0" borderId="27" xfId="0" applyFont="1" applyBorder="1" applyAlignment="1" applyProtection="1">
      <alignment horizontal="center" vertical="top" wrapText="1"/>
      <protection locked="0"/>
    </xf>
    <xf numFmtId="0" fontId="12" fillId="7" borderId="2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0" fillId="6" borderId="40" xfId="0" applyFont="1" applyFill="1" applyBorder="1" applyAlignment="1" applyProtection="1">
      <alignment horizontal="center"/>
      <protection locked="0"/>
    </xf>
    <xf numFmtId="0" fontId="10" fillId="6" borderId="41" xfId="0" applyFont="1" applyFill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0" fontId="8" fillId="11" borderId="13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49" fontId="10" fillId="0" borderId="30" xfId="0" applyNumberFormat="1" applyFont="1" applyBorder="1" applyAlignment="1" applyProtection="1">
      <alignment horizontal="center" vertical="top" wrapText="1"/>
      <protection locked="0"/>
    </xf>
    <xf numFmtId="49" fontId="12" fillId="0" borderId="15" xfId="0" applyNumberFormat="1" applyFont="1" applyBorder="1" applyAlignment="1" applyProtection="1">
      <alignment horizontal="center" vertical="top" wrapText="1"/>
      <protection locked="0"/>
    </xf>
    <xf numFmtId="49" fontId="12" fillId="0" borderId="26" xfId="0" applyNumberFormat="1" applyFont="1" applyBorder="1" applyAlignment="1" applyProtection="1">
      <alignment horizontal="center" vertical="top" wrapText="1"/>
      <protection locked="0"/>
    </xf>
    <xf numFmtId="49" fontId="12" fillId="0" borderId="28" xfId="0" applyNumberFormat="1" applyFont="1" applyBorder="1" applyAlignment="1" applyProtection="1">
      <alignment horizontal="center" vertical="top" wrapText="1"/>
      <protection locked="0"/>
    </xf>
    <xf numFmtId="49" fontId="12" fillId="0" borderId="0" xfId="0" applyNumberFormat="1" applyFont="1" applyAlignment="1" applyProtection="1">
      <alignment horizontal="center" vertical="top" wrapText="1"/>
      <protection locked="0"/>
    </xf>
    <xf numFmtId="49" fontId="12" fillId="0" borderId="24" xfId="0" applyNumberFormat="1" applyFont="1" applyBorder="1" applyAlignment="1" applyProtection="1">
      <alignment horizontal="center" vertical="top" wrapText="1"/>
      <protection locked="0"/>
    </xf>
    <xf numFmtId="49" fontId="12" fillId="0" borderId="29" xfId="0" applyNumberFormat="1" applyFont="1" applyBorder="1" applyAlignment="1" applyProtection="1">
      <alignment horizontal="center" vertical="top" wrapText="1"/>
      <protection locked="0"/>
    </xf>
    <xf numFmtId="49" fontId="12" fillId="0" borderId="25" xfId="0" applyNumberFormat="1" applyFont="1" applyBorder="1" applyAlignment="1" applyProtection="1">
      <alignment horizontal="center" vertical="top" wrapText="1"/>
      <protection locked="0"/>
    </xf>
    <xf numFmtId="49" fontId="12" fillId="0" borderId="27" xfId="0" applyNumberFormat="1" applyFont="1" applyBorder="1" applyAlignment="1" applyProtection="1">
      <alignment horizontal="center" vertical="top" wrapText="1"/>
      <protection locked="0"/>
    </xf>
    <xf numFmtId="0" fontId="10" fillId="6" borderId="3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164" fontId="12" fillId="6" borderId="23" xfId="0" applyNumberFormat="1" applyFont="1" applyFill="1" applyBorder="1" applyAlignment="1" applyProtection="1">
      <alignment horizontal="right" vertical="center"/>
      <protection locked="0"/>
    </xf>
    <xf numFmtId="164" fontId="12" fillId="6" borderId="22" xfId="0" applyNumberFormat="1" applyFont="1" applyFill="1" applyBorder="1" applyAlignment="1" applyProtection="1">
      <alignment horizontal="right" vertical="center"/>
      <protection locked="0"/>
    </xf>
    <xf numFmtId="164" fontId="12" fillId="6" borderId="45" xfId="0" applyNumberFormat="1" applyFont="1" applyFill="1" applyBorder="1" applyAlignment="1" applyProtection="1">
      <alignment horizontal="right"/>
      <protection locked="0"/>
    </xf>
    <xf numFmtId="164" fontId="12" fillId="6" borderId="3" xfId="0" applyNumberFormat="1" applyFont="1" applyFill="1" applyBorder="1" applyAlignment="1" applyProtection="1">
      <alignment horizontal="right"/>
      <protection locked="0"/>
    </xf>
    <xf numFmtId="0" fontId="10" fillId="2" borderId="44" xfId="0" applyFont="1" applyFill="1" applyBorder="1" applyAlignment="1">
      <alignment horizontal="center"/>
    </xf>
    <xf numFmtId="0" fontId="11" fillId="6" borderId="1" xfId="0" applyFont="1" applyFill="1" applyBorder="1" applyAlignment="1" applyProtection="1">
      <alignment horizontal="left" vertical="top" wrapText="1"/>
      <protection locked="0"/>
    </xf>
    <xf numFmtId="0" fontId="11" fillId="6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21" fillId="0" borderId="12" xfId="0" applyFont="1" applyBorder="1" applyAlignment="1" applyProtection="1">
      <alignment horizontal="center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3" borderId="42" xfId="0" applyFont="1" applyFill="1" applyBorder="1"/>
    <xf numFmtId="0" fontId="23" fillId="11" borderId="12" xfId="0" applyFont="1" applyFill="1" applyBorder="1" applyAlignment="1">
      <alignment horizontal="center"/>
    </xf>
    <xf numFmtId="0" fontId="23" fillId="11" borderId="13" xfId="0" applyFont="1" applyFill="1" applyBorder="1" applyAlignment="1">
      <alignment horizontal="center"/>
    </xf>
    <xf numFmtId="0" fontId="23" fillId="11" borderId="14" xfId="0" applyFont="1" applyFill="1" applyBorder="1" applyAlignment="1">
      <alignment horizontal="center"/>
    </xf>
    <xf numFmtId="49" fontId="11" fillId="0" borderId="12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  <protection locked="0"/>
    </xf>
    <xf numFmtId="49" fontId="11" fillId="0" borderId="14" xfId="0" applyNumberFormat="1" applyFont="1" applyBorder="1" applyAlignment="1" applyProtection="1">
      <alignment horizontal="center"/>
      <protection locked="0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1" xfId="0" applyFont="1" applyFill="1" applyBorder="1" applyAlignment="1">
      <alignment horizontal="center"/>
    </xf>
    <xf numFmtId="164" fontId="11" fillId="7" borderId="12" xfId="0" applyNumberFormat="1" applyFont="1" applyFill="1" applyBorder="1" applyAlignment="1">
      <alignment horizontal="center"/>
    </xf>
    <xf numFmtId="164" fontId="11" fillId="7" borderId="13" xfId="0" applyNumberFormat="1" applyFont="1" applyFill="1" applyBorder="1" applyAlignment="1">
      <alignment horizontal="center"/>
    </xf>
    <xf numFmtId="164" fontId="11" fillId="7" borderId="14" xfId="0" applyNumberFormat="1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3" fontId="11" fillId="0" borderId="12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 applyProtection="1">
      <alignment horizontal="left"/>
      <protection locked="0"/>
    </xf>
    <xf numFmtId="0" fontId="21" fillId="6" borderId="41" xfId="0" applyFont="1" applyFill="1" applyBorder="1" applyAlignment="1" applyProtection="1">
      <alignment horizontal="left"/>
      <protection locked="0"/>
    </xf>
    <xf numFmtId="164" fontId="21" fillId="6" borderId="18" xfId="0" applyNumberFormat="1" applyFont="1" applyFill="1" applyBorder="1" applyProtection="1">
      <protection locked="0"/>
    </xf>
    <xf numFmtId="0" fontId="11" fillId="3" borderId="28" xfId="0" applyFont="1" applyFill="1" applyBorder="1"/>
    <xf numFmtId="164" fontId="11" fillId="7" borderId="12" xfId="0" applyNumberFormat="1" applyFont="1" applyFill="1" applyBorder="1" applyAlignment="1" applyProtection="1">
      <alignment horizontal="center"/>
      <protection locked="0"/>
    </xf>
    <xf numFmtId="0" fontId="11" fillId="7" borderId="13" xfId="0" applyFont="1" applyFill="1" applyBorder="1" applyAlignment="1" applyProtection="1">
      <alignment horizontal="center"/>
      <protection locked="0"/>
    </xf>
    <xf numFmtId="0" fontId="11" fillId="7" borderId="14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21" fillId="4" borderId="19" xfId="0" applyFont="1" applyFill="1" applyBorder="1" applyAlignment="1" applyProtection="1">
      <alignment horizontal="left"/>
      <protection locked="0"/>
    </xf>
    <xf numFmtId="164" fontId="21" fillId="6" borderId="20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0" borderId="12" xfId="0" applyFont="1" applyBorder="1" applyAlignment="1" applyProtection="1">
      <alignment horizontal="center"/>
      <protection locked="0"/>
    </xf>
    <xf numFmtId="0" fontId="21" fillId="4" borderId="21" xfId="0" applyFont="1" applyFill="1" applyBorder="1" applyAlignment="1" applyProtection="1">
      <alignment horizontal="left"/>
      <protection locked="0"/>
    </xf>
    <xf numFmtId="0" fontId="11" fillId="5" borderId="3" xfId="0" applyFont="1" applyFill="1" applyBorder="1" applyProtection="1">
      <protection locked="0"/>
    </xf>
    <xf numFmtId="0" fontId="11" fillId="3" borderId="42" xfId="0" applyFont="1" applyFill="1" applyBorder="1"/>
    <xf numFmtId="0" fontId="11" fillId="3" borderId="24" xfId="0" applyFont="1" applyFill="1" applyBorder="1"/>
    <xf numFmtId="0" fontId="11" fillId="3" borderId="25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49" fontId="11" fillId="0" borderId="30" xfId="0" applyNumberFormat="1" applyFont="1" applyBorder="1" applyAlignment="1" applyProtection="1">
      <alignment horizontal="left" vertical="top" wrapText="1"/>
      <protection locked="0"/>
    </xf>
    <xf numFmtId="49" fontId="11" fillId="0" borderId="15" xfId="0" applyNumberFormat="1" applyFont="1" applyBorder="1" applyAlignment="1" applyProtection="1">
      <alignment horizontal="left" vertical="top" wrapText="1"/>
      <protection locked="0"/>
    </xf>
    <xf numFmtId="49" fontId="11" fillId="0" borderId="26" xfId="0" applyNumberFormat="1" applyFont="1" applyBorder="1" applyAlignment="1" applyProtection="1">
      <alignment horizontal="left" vertical="top" wrapText="1"/>
      <protection locked="0"/>
    </xf>
    <xf numFmtId="0" fontId="21" fillId="7" borderId="12" xfId="0" applyFont="1" applyFill="1" applyBorder="1" applyAlignment="1">
      <alignment horizontal="center"/>
    </xf>
    <xf numFmtId="0" fontId="21" fillId="7" borderId="14" xfId="0" applyFont="1" applyFill="1" applyBorder="1" applyAlignment="1">
      <alignment horizontal="center"/>
    </xf>
    <xf numFmtId="164" fontId="11" fillId="7" borderId="2" xfId="0" applyNumberFormat="1" applyFont="1" applyFill="1" applyBorder="1"/>
    <xf numFmtId="49" fontId="11" fillId="0" borderId="28" xfId="0" applyNumberFormat="1" applyFont="1" applyBorder="1" applyAlignment="1" applyProtection="1">
      <alignment horizontal="left" vertical="top" wrapText="1"/>
      <protection locked="0"/>
    </xf>
    <xf numFmtId="49" fontId="11" fillId="0" borderId="24" xfId="0" applyNumberFormat="1" applyFont="1" applyBorder="1" applyAlignment="1" applyProtection="1">
      <alignment horizontal="left" vertical="top" wrapText="1"/>
      <protection locked="0"/>
    </xf>
    <xf numFmtId="0" fontId="21" fillId="4" borderId="2" xfId="0" applyFont="1" applyFill="1" applyBorder="1" applyAlignment="1">
      <alignment horizontal="left"/>
    </xf>
    <xf numFmtId="0" fontId="21" fillId="5" borderId="12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11" fillId="5" borderId="40" xfId="0" applyFont="1" applyFill="1" applyBorder="1" applyAlignment="1" applyProtection="1">
      <alignment horizontal="center"/>
      <protection locked="0"/>
    </xf>
    <xf numFmtId="0" fontId="11" fillId="5" borderId="41" xfId="0" applyFont="1" applyFill="1" applyBorder="1" applyAlignment="1" applyProtection="1">
      <alignment horizontal="center"/>
      <protection locked="0"/>
    </xf>
    <xf numFmtId="0" fontId="11" fillId="5" borderId="38" xfId="0" applyFont="1" applyFill="1" applyBorder="1" applyAlignment="1" applyProtection="1">
      <alignment horizontal="center"/>
      <protection locked="0"/>
    </xf>
    <xf numFmtId="0" fontId="11" fillId="5" borderId="39" xfId="0" applyFont="1" applyFill="1" applyBorder="1" applyAlignment="1" applyProtection="1">
      <alignment horizontal="center"/>
      <protection locked="0"/>
    </xf>
    <xf numFmtId="164" fontId="21" fillId="7" borderId="2" xfId="0" applyNumberFormat="1" applyFont="1" applyFill="1" applyBorder="1"/>
    <xf numFmtId="49" fontId="21" fillId="0" borderId="15" xfId="0" applyNumberFormat="1" applyFont="1" applyBorder="1" applyAlignment="1" applyProtection="1">
      <alignment horizontal="left" vertical="top" wrapText="1"/>
      <protection locked="0"/>
    </xf>
    <xf numFmtId="49" fontId="21" fillId="0" borderId="26" xfId="0" applyNumberFormat="1" applyFont="1" applyBorder="1" applyAlignment="1" applyProtection="1">
      <alignment horizontal="left" vertical="top" wrapText="1"/>
      <protection locked="0"/>
    </xf>
    <xf numFmtId="49" fontId="21" fillId="0" borderId="28" xfId="0" applyNumberFormat="1" applyFont="1" applyBorder="1" applyAlignment="1" applyProtection="1">
      <alignment horizontal="left" vertical="top" wrapText="1"/>
      <protection locked="0"/>
    </xf>
    <xf numFmtId="49" fontId="21" fillId="0" borderId="24" xfId="0" applyNumberFormat="1" applyFont="1" applyBorder="1" applyAlignment="1" applyProtection="1">
      <alignment horizontal="left" vertical="top" wrapText="1"/>
      <protection locked="0"/>
    </xf>
    <xf numFmtId="0" fontId="21" fillId="7" borderId="2" xfId="0" applyFont="1" applyFill="1" applyBorder="1" applyAlignment="1">
      <alignment horizontal="center"/>
    </xf>
    <xf numFmtId="0" fontId="11" fillId="3" borderId="13" xfId="0" applyFont="1" applyFill="1" applyBorder="1"/>
    <xf numFmtId="0" fontId="21" fillId="6" borderId="12" xfId="0" applyFont="1" applyFill="1" applyBorder="1" applyAlignment="1">
      <alignment horizontal="center"/>
    </xf>
    <xf numFmtId="0" fontId="21" fillId="6" borderId="14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1" fillId="6" borderId="32" xfId="0" applyFont="1" applyFill="1" applyBorder="1" applyAlignment="1" applyProtection="1">
      <alignment horizontal="center"/>
      <protection locked="0"/>
    </xf>
    <xf numFmtId="0" fontId="11" fillId="6" borderId="38" xfId="0" applyFont="1" applyFill="1" applyBorder="1" applyAlignment="1" applyProtection="1">
      <alignment horizontal="center"/>
      <protection locked="0"/>
    </xf>
    <xf numFmtId="0" fontId="11" fillId="6" borderId="39" xfId="0" applyFont="1" applyFill="1" applyBorder="1" applyAlignment="1" applyProtection="1">
      <alignment horizontal="center"/>
      <protection locked="0"/>
    </xf>
    <xf numFmtId="49" fontId="21" fillId="0" borderId="29" xfId="0" applyNumberFormat="1" applyFont="1" applyBorder="1" applyAlignment="1" applyProtection="1">
      <alignment horizontal="left" vertical="top" wrapText="1"/>
      <protection locked="0"/>
    </xf>
    <xf numFmtId="49" fontId="21" fillId="0" borderId="25" xfId="0" applyNumberFormat="1" applyFont="1" applyBorder="1" applyAlignment="1" applyProtection="1">
      <alignment horizontal="left" vertical="top" wrapText="1"/>
      <protection locked="0"/>
    </xf>
    <xf numFmtId="49" fontId="21" fillId="0" borderId="27" xfId="0" applyNumberFormat="1" applyFont="1" applyBorder="1" applyAlignment="1" applyProtection="1">
      <alignment horizontal="left" vertical="top" wrapText="1"/>
      <protection locked="0"/>
    </xf>
    <xf numFmtId="0" fontId="11" fillId="3" borderId="25" xfId="0" applyFont="1" applyFill="1" applyBorder="1"/>
    <xf numFmtId="49" fontId="11" fillId="0" borderId="29" xfId="0" applyNumberFormat="1" applyFont="1" applyBorder="1" applyAlignment="1" applyProtection="1">
      <alignment horizontal="left" vertical="top" wrapText="1"/>
      <protection locked="0"/>
    </xf>
    <xf numFmtId="49" fontId="11" fillId="0" borderId="25" xfId="0" applyNumberFormat="1" applyFont="1" applyBorder="1" applyAlignment="1" applyProtection="1">
      <alignment horizontal="left" vertical="top" wrapText="1"/>
      <protection locked="0"/>
    </xf>
    <xf numFmtId="49" fontId="11" fillId="0" borderId="27" xfId="0" applyNumberFormat="1" applyFont="1" applyBorder="1" applyAlignment="1" applyProtection="1">
      <alignment horizontal="left" vertical="top" wrapText="1"/>
      <protection locked="0"/>
    </xf>
    <xf numFmtId="0" fontId="21" fillId="3" borderId="0" xfId="0" applyFont="1" applyFill="1" applyBorder="1"/>
    <xf numFmtId="0" fontId="11" fillId="3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9" fontId="11" fillId="0" borderId="0" xfId="0" applyNumberFormat="1" applyFont="1" applyBorder="1" applyAlignment="1" applyProtection="1">
      <alignment horizontal="left" vertical="top" wrapText="1"/>
      <protection locked="0"/>
    </xf>
    <xf numFmtId="0" fontId="11" fillId="3" borderId="28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9" fontId="21" fillId="0" borderId="0" xfId="0" applyNumberFormat="1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3" borderId="42" xfId="0" applyFont="1" applyFill="1" applyBorder="1" applyAlignment="1">
      <alignment vertical="center"/>
    </xf>
    <xf numFmtId="0" fontId="23" fillId="11" borderId="12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164" fontId="11" fillId="7" borderId="12" xfId="0" applyNumberFormat="1" applyFont="1" applyFill="1" applyBorder="1" applyAlignment="1">
      <alignment horizontal="center" vertical="center"/>
    </xf>
    <xf numFmtId="164" fontId="11" fillId="7" borderId="13" xfId="0" applyNumberFormat="1" applyFont="1" applyFill="1" applyBorder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21" fillId="6" borderId="40" xfId="0" applyFont="1" applyFill="1" applyBorder="1" applyAlignment="1" applyProtection="1">
      <alignment horizontal="left" vertical="center"/>
      <protection locked="0"/>
    </xf>
    <xf numFmtId="0" fontId="21" fillId="6" borderId="41" xfId="0" applyFont="1" applyFill="1" applyBorder="1" applyAlignment="1" applyProtection="1">
      <alignment horizontal="left" vertical="center"/>
      <protection locked="0"/>
    </xf>
    <xf numFmtId="164" fontId="21" fillId="6" borderId="18" xfId="0" applyNumberFormat="1" applyFont="1" applyFill="1" applyBorder="1" applyAlignment="1" applyProtection="1">
      <alignment vertical="center"/>
      <protection locked="0"/>
    </xf>
    <xf numFmtId="0" fontId="11" fillId="3" borderId="28" xfId="0" applyFont="1" applyFill="1" applyBorder="1" applyAlignment="1">
      <alignment vertical="center"/>
    </xf>
    <xf numFmtId="0" fontId="11" fillId="4" borderId="19" xfId="0" applyFont="1" applyFill="1" applyBorder="1" applyAlignment="1" applyProtection="1">
      <alignment horizontal="left" vertical="center"/>
      <protection locked="0"/>
    </xf>
    <xf numFmtId="0" fontId="11" fillId="6" borderId="1" xfId="0" applyFont="1" applyFill="1" applyBorder="1" applyAlignment="1" applyProtection="1">
      <alignment vertical="center"/>
      <protection locked="0"/>
    </xf>
    <xf numFmtId="164" fontId="11" fillId="6" borderId="20" xfId="0" applyNumberFormat="1" applyFont="1" applyFill="1" applyBorder="1" applyAlignment="1" applyProtection="1">
      <alignment vertical="center"/>
      <protection locked="0"/>
    </xf>
    <xf numFmtId="164" fontId="11" fillId="7" borderId="12" xfId="0" applyNumberFormat="1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1" fillId="7" borderId="14" xfId="0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4" borderId="19" xfId="0" applyFont="1" applyFill="1" applyBorder="1" applyAlignment="1" applyProtection="1">
      <alignment horizontal="left" vertical="center"/>
      <protection locked="0"/>
    </xf>
    <xf numFmtId="164" fontId="21" fillId="6" borderId="20" xfId="0" applyNumberFormat="1" applyFont="1" applyFill="1" applyBorder="1" applyAlignment="1" applyProtection="1">
      <alignment vertical="center"/>
      <protection locked="0"/>
    </xf>
    <xf numFmtId="0" fontId="11" fillId="3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21" fillId="4" borderId="21" xfId="0" applyFont="1" applyFill="1" applyBorder="1" applyAlignment="1" applyProtection="1">
      <alignment horizontal="left" vertical="center"/>
      <protection locked="0"/>
    </xf>
    <xf numFmtId="0" fontId="11" fillId="5" borderId="3" xfId="0" applyFont="1" applyFill="1" applyBorder="1" applyAlignment="1" applyProtection="1">
      <alignment vertical="center"/>
      <protection locked="0"/>
    </xf>
    <xf numFmtId="164" fontId="11" fillId="5" borderId="22" xfId="0" applyNumberFormat="1" applyFont="1" applyFill="1" applyBorder="1" applyAlignment="1" applyProtection="1">
      <alignment vertical="center"/>
      <protection locked="0"/>
    </xf>
    <xf numFmtId="0" fontId="11" fillId="3" borderId="42" xfId="0" applyFont="1" applyFill="1" applyBorder="1" applyAlignment="1">
      <alignment vertical="center"/>
    </xf>
    <xf numFmtId="0" fontId="21" fillId="4" borderId="34" xfId="0" applyFont="1" applyFill="1" applyBorder="1" applyAlignment="1" applyProtection="1">
      <alignment horizontal="left" vertical="center"/>
      <protection locked="0"/>
    </xf>
    <xf numFmtId="0" fontId="11" fillId="6" borderId="35" xfId="0" applyFont="1" applyFill="1" applyBorder="1" applyAlignment="1" applyProtection="1">
      <alignment vertical="center"/>
      <protection locked="0"/>
    </xf>
    <xf numFmtId="164" fontId="11" fillId="6" borderId="37" xfId="0" applyNumberFormat="1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vertical="center"/>
      <protection locked="0"/>
    </xf>
    <xf numFmtId="164" fontId="11" fillId="5" borderId="20" xfId="0" applyNumberFormat="1" applyFont="1" applyFill="1" applyBorder="1" applyAlignment="1" applyProtection="1">
      <alignment vertical="center"/>
      <protection locked="0"/>
    </xf>
    <xf numFmtId="0" fontId="11" fillId="3" borderId="24" xfId="0" applyFont="1" applyFill="1" applyBorder="1" applyAlignment="1">
      <alignment vertical="center"/>
    </xf>
    <xf numFmtId="0" fontId="11" fillId="6" borderId="3" xfId="0" applyFont="1" applyFill="1" applyBorder="1" applyAlignment="1" applyProtection="1">
      <alignment vertical="center"/>
      <protection locked="0"/>
    </xf>
    <xf numFmtId="164" fontId="11" fillId="6" borderId="22" xfId="0" applyNumberFormat="1" applyFont="1" applyFill="1" applyBorder="1" applyAlignment="1" applyProtection="1">
      <alignment vertical="center"/>
      <protection locked="0"/>
    </xf>
    <xf numFmtId="0" fontId="21" fillId="6" borderId="35" xfId="0" applyFont="1" applyFill="1" applyBorder="1" applyAlignment="1" applyProtection="1">
      <alignment vertical="center"/>
      <protection locked="0"/>
    </xf>
    <xf numFmtId="164" fontId="21" fillId="6" borderId="37" xfId="0" applyNumberFormat="1" applyFont="1" applyFill="1" applyBorder="1" applyAlignment="1" applyProtection="1">
      <alignment vertical="center"/>
      <protection locked="0"/>
    </xf>
    <xf numFmtId="0" fontId="11" fillId="3" borderId="25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/>
    </xf>
    <xf numFmtId="164" fontId="11" fillId="7" borderId="2" xfId="0" applyNumberFormat="1" applyFont="1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21" fillId="6" borderId="1" xfId="0" applyFont="1" applyFill="1" applyBorder="1" applyAlignment="1" applyProtection="1">
      <alignment vertical="center"/>
      <protection locked="0"/>
    </xf>
    <xf numFmtId="0" fontId="21" fillId="4" borderId="2" xfId="0" applyFont="1" applyFill="1" applyBorder="1" applyAlignment="1">
      <alignment horizontal="left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11" fillId="5" borderId="40" xfId="0" applyFont="1" applyFill="1" applyBorder="1" applyAlignment="1" applyProtection="1">
      <alignment horizontal="left" vertical="center"/>
      <protection locked="0"/>
    </xf>
    <xf numFmtId="0" fontId="11" fillId="5" borderId="41" xfId="0" applyFont="1" applyFill="1" applyBorder="1" applyAlignment="1" applyProtection="1">
      <alignment horizontal="left" vertical="center"/>
      <protection locked="0"/>
    </xf>
    <xf numFmtId="0" fontId="11" fillId="5" borderId="38" xfId="0" applyFont="1" applyFill="1" applyBorder="1" applyAlignment="1" applyProtection="1">
      <alignment horizontal="left" vertical="center"/>
      <protection locked="0"/>
    </xf>
    <xf numFmtId="0" fontId="11" fillId="5" borderId="39" xfId="0" applyFont="1" applyFill="1" applyBorder="1" applyAlignment="1" applyProtection="1">
      <alignment horizontal="left" vertical="center"/>
      <protection locked="0"/>
    </xf>
    <xf numFmtId="164" fontId="11" fillId="5" borderId="23" xfId="0" applyNumberFormat="1" applyFont="1" applyFill="1" applyBorder="1" applyAlignment="1" applyProtection="1">
      <alignment vertical="center"/>
      <protection locked="0"/>
    </xf>
    <xf numFmtId="164" fontId="21" fillId="7" borderId="2" xfId="0" applyNumberFormat="1" applyFont="1" applyFill="1" applyBorder="1" applyAlignment="1">
      <alignment vertical="center"/>
    </xf>
    <xf numFmtId="0" fontId="11" fillId="4" borderId="34" xfId="0" applyFont="1" applyFill="1" applyBorder="1" applyAlignment="1" applyProtection="1">
      <alignment horizontal="left" vertical="center"/>
      <protection locked="0"/>
    </xf>
    <xf numFmtId="0" fontId="21" fillId="7" borderId="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11" fillId="6" borderId="31" xfId="0" applyFont="1" applyFill="1" applyBorder="1" applyAlignment="1" applyProtection="1">
      <alignment horizontal="left" vertical="center"/>
      <protection locked="0"/>
    </xf>
    <xf numFmtId="0" fontId="11" fillId="6" borderId="32" xfId="0" applyFont="1" applyFill="1" applyBorder="1" applyAlignment="1" applyProtection="1">
      <alignment horizontal="left" vertical="center"/>
      <protection locked="0"/>
    </xf>
    <xf numFmtId="0" fontId="11" fillId="6" borderId="31" xfId="0" applyFont="1" applyFill="1" applyBorder="1" applyAlignment="1" applyProtection="1">
      <alignment horizontal="center" vertical="center"/>
      <protection locked="0"/>
    </xf>
    <xf numFmtId="0" fontId="11" fillId="6" borderId="32" xfId="0" applyFont="1" applyFill="1" applyBorder="1" applyAlignment="1" applyProtection="1">
      <alignment horizontal="center" vertical="center"/>
      <protection locked="0"/>
    </xf>
    <xf numFmtId="0" fontId="11" fillId="6" borderId="38" xfId="0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horizontal="center" vertical="center"/>
      <protection locked="0"/>
    </xf>
    <xf numFmtId="164" fontId="11" fillId="6" borderId="23" xfId="0" applyNumberFormat="1" applyFont="1" applyFill="1" applyBorder="1" applyAlignment="1" applyProtection="1">
      <alignment vertical="center"/>
      <protection locked="0"/>
    </xf>
    <xf numFmtId="0" fontId="11" fillId="3" borderId="25" xfId="0" applyFont="1" applyFill="1" applyBorder="1" applyAlignment="1">
      <alignment vertical="center"/>
    </xf>
    <xf numFmtId="0" fontId="11" fillId="3" borderId="30" xfId="0" applyFont="1" applyFill="1" applyBorder="1"/>
    <xf numFmtId="0" fontId="11" fillId="3" borderId="15" xfId="0" applyFont="1" applyFill="1" applyBorder="1"/>
    <xf numFmtId="0" fontId="21" fillId="0" borderId="29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1" fillId="4" borderId="19" xfId="0" applyFont="1" applyFill="1" applyBorder="1" applyAlignment="1" applyProtection="1">
      <alignment horizontal="center" vertical="top"/>
      <protection locked="0"/>
    </xf>
    <xf numFmtId="164" fontId="21" fillId="6" borderId="23" xfId="0" applyNumberFormat="1" applyFont="1" applyFill="1" applyBorder="1" applyAlignment="1" applyProtection="1">
      <alignment horizontal="right"/>
      <protection locked="0"/>
    </xf>
    <xf numFmtId="164" fontId="21" fillId="6" borderId="22" xfId="0" applyNumberFormat="1" applyFont="1" applyFill="1" applyBorder="1" applyAlignment="1" applyProtection="1">
      <alignment horizontal="right"/>
      <protection locked="0"/>
    </xf>
    <xf numFmtId="16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Protection="1">
      <protection locked="0"/>
    </xf>
    <xf numFmtId="0" fontId="11" fillId="3" borderId="24" xfId="0" applyFont="1" applyFill="1" applyBorder="1" applyProtection="1">
      <protection locked="0"/>
    </xf>
    <xf numFmtId="164" fontId="21" fillId="5" borderId="22" xfId="0" applyNumberFormat="1" applyFont="1" applyFill="1" applyBorder="1" applyProtection="1">
      <protection locked="0"/>
    </xf>
    <xf numFmtId="164" fontId="21" fillId="6" borderId="23" xfId="0" applyNumberFormat="1" applyFont="1" applyFill="1" applyBorder="1" applyAlignment="1" applyProtection="1">
      <alignment horizontal="right" vertical="center"/>
      <protection locked="0"/>
    </xf>
    <xf numFmtId="164" fontId="21" fillId="5" borderId="20" xfId="0" applyNumberFormat="1" applyFont="1" applyFill="1" applyBorder="1" applyProtection="1">
      <protection locked="0"/>
    </xf>
    <xf numFmtId="164" fontId="21" fillId="6" borderId="22" xfId="0" applyNumberFormat="1" applyFont="1" applyFill="1" applyBorder="1" applyAlignment="1" applyProtection="1">
      <alignment horizontal="right" vertical="center"/>
      <protection locked="0"/>
    </xf>
    <xf numFmtId="49" fontId="11" fillId="3" borderId="0" xfId="0" applyNumberFormat="1" applyFont="1" applyFill="1" applyBorder="1" applyAlignment="1" applyProtection="1">
      <alignment vertical="top" wrapText="1"/>
      <protection locked="0"/>
    </xf>
    <xf numFmtId="49" fontId="11" fillId="3" borderId="24" xfId="0" applyNumberFormat="1" applyFont="1" applyFill="1" applyBorder="1" applyAlignment="1" applyProtection="1">
      <alignment vertical="top" wrapText="1"/>
      <protection locked="0"/>
    </xf>
    <xf numFmtId="0" fontId="21" fillId="0" borderId="3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11" fillId="5" borderId="28" xfId="0" applyFont="1" applyFill="1" applyBorder="1" applyAlignment="1" applyProtection="1">
      <alignment horizontal="center"/>
      <protection locked="0"/>
    </xf>
    <xf numFmtId="0" fontId="11" fillId="5" borderId="49" xfId="0" applyFont="1" applyFill="1" applyBorder="1" applyAlignment="1" applyProtection="1">
      <alignment horizontal="center"/>
      <protection locked="0"/>
    </xf>
    <xf numFmtId="164" fontId="21" fillId="5" borderId="47" xfId="0" applyNumberFormat="1" applyFont="1" applyFill="1" applyBorder="1" applyProtection="1">
      <protection locked="0"/>
    </xf>
    <xf numFmtId="164" fontId="21" fillId="5" borderId="23" xfId="0" applyNumberFormat="1" applyFont="1" applyFill="1" applyBorder="1" applyProtection="1">
      <protection locked="0"/>
    </xf>
    <xf numFmtId="0" fontId="11" fillId="6" borderId="46" xfId="0" applyFont="1" applyFill="1" applyBorder="1" applyProtection="1">
      <protection locked="0"/>
    </xf>
    <xf numFmtId="164" fontId="21" fillId="6" borderId="47" xfId="0" applyNumberFormat="1" applyFont="1" applyFill="1" applyBorder="1" applyProtection="1">
      <protection locked="0"/>
    </xf>
    <xf numFmtId="49" fontId="21" fillId="0" borderId="30" xfId="0" applyNumberFormat="1" applyFont="1" applyBorder="1" applyAlignment="1" applyProtection="1">
      <alignment horizontal="left" vertical="top" wrapText="1"/>
      <protection locked="0"/>
    </xf>
    <xf numFmtId="0" fontId="11" fillId="6" borderId="40" xfId="0" applyFont="1" applyFill="1" applyBorder="1" applyAlignment="1" applyProtection="1">
      <alignment horizontal="center"/>
      <protection locked="0"/>
    </xf>
    <xf numFmtId="0" fontId="11" fillId="6" borderId="41" xfId="0" applyFont="1" applyFill="1" applyBorder="1" applyAlignment="1" applyProtection="1">
      <alignment horizontal="center"/>
      <protection locked="0"/>
    </xf>
    <xf numFmtId="164" fontId="21" fillId="6" borderId="22" xfId="0" applyNumberFormat="1" applyFont="1" applyFill="1" applyBorder="1" applyProtection="1">
      <protection locked="0"/>
    </xf>
    <xf numFmtId="0" fontId="11" fillId="6" borderId="48" xfId="0" applyFont="1" applyFill="1" applyBorder="1" applyAlignment="1" applyProtection="1">
      <alignment horizontal="center"/>
      <protection locked="0"/>
    </xf>
    <xf numFmtId="0" fontId="11" fillId="6" borderId="7" xfId="0" applyFont="1" applyFill="1" applyBorder="1" applyAlignment="1" applyProtection="1">
      <alignment horizontal="center"/>
      <protection locked="0"/>
    </xf>
    <xf numFmtId="164" fontId="21" fillId="6" borderId="23" xfId="0" applyNumberFormat="1" applyFont="1" applyFill="1" applyBorder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8"/>
  <sheetViews>
    <sheetView workbookViewId="0">
      <selection activeCell="E3" sqref="E3:G3"/>
    </sheetView>
  </sheetViews>
  <sheetFormatPr defaultColWidth="8.85546875" defaultRowHeight="15" x14ac:dyDescent="0.25"/>
  <cols>
    <col min="1" max="1" width="34.42578125" customWidth="1"/>
    <col min="2" max="2" width="14.28515625" customWidth="1"/>
    <col min="3" max="5" width="15" customWidth="1"/>
    <col min="6" max="6" width="19.28515625" customWidth="1"/>
    <col min="7" max="7" width="15" customWidth="1"/>
  </cols>
  <sheetData>
    <row r="1" spans="1:7" ht="27" thickBot="1" x14ac:dyDescent="0.45">
      <c r="A1" s="119" t="s">
        <v>164</v>
      </c>
      <c r="B1" s="120"/>
      <c r="C1" s="120"/>
      <c r="D1" s="120"/>
      <c r="E1" s="120"/>
      <c r="F1" s="120"/>
      <c r="G1" s="120"/>
    </row>
    <row r="2" spans="1:7" ht="42" customHeight="1" thickBot="1" x14ac:dyDescent="0.3">
      <c r="A2" s="116" t="s">
        <v>15</v>
      </c>
      <c r="B2" s="54" t="s">
        <v>16</v>
      </c>
      <c r="C2" s="52" t="s">
        <v>33</v>
      </c>
      <c r="D2" s="51" t="s">
        <v>17</v>
      </c>
      <c r="E2" s="21" t="s">
        <v>18</v>
      </c>
      <c r="F2" s="22" t="s">
        <v>34</v>
      </c>
      <c r="G2" s="23" t="s">
        <v>19</v>
      </c>
    </row>
    <row r="3" spans="1:7" ht="16.5" customHeight="1" thickBot="1" x14ac:dyDescent="0.3">
      <c r="A3" s="117" t="s">
        <v>165</v>
      </c>
      <c r="B3" s="55" t="e">
        <f>VALUE(#REF!)</f>
        <v>#REF!</v>
      </c>
      <c r="C3" s="24" t="e">
        <f>VALUE(#REF!)</f>
        <v>#REF!</v>
      </c>
      <c r="D3" s="24" t="e">
        <f>VALUE(#REF!)</f>
        <v>#REF!</v>
      </c>
      <c r="E3" s="25" t="e">
        <f>SUM((B3+C3)-D3)</f>
        <v>#REF!</v>
      </c>
      <c r="F3" s="24" t="e">
        <f>VALUE(#REF!)</f>
        <v>#REF!</v>
      </c>
      <c r="G3" s="49" t="e">
        <f>SUM((F3+C3)-D3)</f>
        <v>#REF!</v>
      </c>
    </row>
    <row r="4" spans="1:7" ht="16.5" customHeight="1" thickBot="1" x14ac:dyDescent="0.3">
      <c r="A4" s="117" t="s">
        <v>166</v>
      </c>
      <c r="B4" s="55" t="e">
        <f>VALUE(#REF!)</f>
        <v>#REF!</v>
      </c>
      <c r="C4" s="24" t="e">
        <f>VALUE(#REF!)</f>
        <v>#REF!</v>
      </c>
      <c r="D4" s="24" t="e">
        <f>VALUE(#REF!)</f>
        <v>#REF!</v>
      </c>
      <c r="E4" s="25" t="e">
        <f>SUM((B4+C4)-D4)</f>
        <v>#REF!</v>
      </c>
      <c r="F4" s="24" t="e">
        <f>VALUE(#REF!)</f>
        <v>#REF!</v>
      </c>
      <c r="G4" s="49" t="e">
        <f>SUM((F4+C4)-D4)</f>
        <v>#REF!</v>
      </c>
    </row>
    <row r="5" spans="1:7" ht="16.5" customHeight="1" thickBot="1" x14ac:dyDescent="0.3">
      <c r="A5" s="117" t="s">
        <v>167</v>
      </c>
      <c r="B5" s="55" t="e">
        <f>VALUE(#REF!)</f>
        <v>#REF!</v>
      </c>
      <c r="C5" s="24" t="e">
        <f>VALUE(#REF!)</f>
        <v>#REF!</v>
      </c>
      <c r="D5" s="24" t="e">
        <f>VALUE(#REF!)</f>
        <v>#REF!</v>
      </c>
      <c r="E5" s="25" t="e">
        <f>SUM((B5+C5)-D5)</f>
        <v>#REF!</v>
      </c>
      <c r="F5" s="24" t="e">
        <f>VALUE(#REF!)</f>
        <v>#REF!</v>
      </c>
      <c r="G5" s="49" t="e">
        <f>SUM((F5+C5)-D5)</f>
        <v>#REF!</v>
      </c>
    </row>
    <row r="6" spans="1:7" ht="16.5" thickBot="1" x14ac:dyDescent="0.3">
      <c r="A6" s="117" t="s">
        <v>37</v>
      </c>
      <c r="B6" s="55" t="e">
        <f>VALUE(#REF!)</f>
        <v>#REF!</v>
      </c>
      <c r="C6" s="24" t="e">
        <f>VALUE(#REF!)</f>
        <v>#REF!</v>
      </c>
      <c r="D6" s="24" t="e">
        <f>VALUE(#REF!)</f>
        <v>#REF!</v>
      </c>
      <c r="E6" s="25" t="e">
        <f t="shared" ref="E6:E32" si="0">SUM(B6-(D6-C6))</f>
        <v>#REF!</v>
      </c>
      <c r="F6" s="24" t="e">
        <f>VALUE(#REF!)</f>
        <v>#REF!</v>
      </c>
      <c r="G6" s="49" t="e">
        <f t="shared" ref="G6:G32" si="1">SUM((F6+C6)-D6)</f>
        <v>#REF!</v>
      </c>
    </row>
    <row r="7" spans="1:7" ht="16.5" thickBot="1" x14ac:dyDescent="0.3">
      <c r="A7" s="117" t="s">
        <v>168</v>
      </c>
      <c r="B7" s="55" t="e">
        <f>VALUE(#REF!)</f>
        <v>#REF!</v>
      </c>
      <c r="C7" s="24" t="e">
        <f>VALUE(#REF!)</f>
        <v>#REF!</v>
      </c>
      <c r="D7" s="24" t="e">
        <f>VALUE(#REF!)</f>
        <v>#REF!</v>
      </c>
      <c r="E7" s="25" t="e">
        <f t="shared" si="0"/>
        <v>#REF!</v>
      </c>
      <c r="F7" s="24" t="e">
        <f>VALUE(#REF!)</f>
        <v>#REF!</v>
      </c>
      <c r="G7" s="49" t="e">
        <f t="shared" si="1"/>
        <v>#REF!</v>
      </c>
    </row>
    <row r="8" spans="1:7" ht="16.5" thickBot="1" x14ac:dyDescent="0.3">
      <c r="A8" s="117" t="s">
        <v>169</v>
      </c>
      <c r="B8" s="55" t="e">
        <f>VALUE(#REF!)</f>
        <v>#REF!</v>
      </c>
      <c r="C8" s="55" t="e">
        <f>VALUE(#REF!)</f>
        <v>#REF!</v>
      </c>
      <c r="D8" s="55" t="e">
        <f>VALUE(#REF!)</f>
        <v>#REF!</v>
      </c>
      <c r="E8" s="25" t="e">
        <f t="shared" si="0"/>
        <v>#REF!</v>
      </c>
      <c r="F8" s="55" t="e">
        <f>VALUE(#REF!)</f>
        <v>#REF!</v>
      </c>
      <c r="G8" s="49" t="e">
        <f t="shared" si="1"/>
        <v>#REF!</v>
      </c>
    </row>
    <row r="9" spans="1:7" ht="16.5" thickBot="1" x14ac:dyDescent="0.3">
      <c r="A9" s="117" t="s">
        <v>170</v>
      </c>
      <c r="B9" s="55" t="e">
        <f>VALUE(#REF!)</f>
        <v>#REF!</v>
      </c>
      <c r="C9" s="55" t="e">
        <f>VALUE(#REF!)</f>
        <v>#REF!</v>
      </c>
      <c r="D9" s="55" t="e">
        <f>VALUE(#REF!)</f>
        <v>#REF!</v>
      </c>
      <c r="E9" s="25" t="e">
        <f t="shared" si="0"/>
        <v>#REF!</v>
      </c>
      <c r="F9" s="55" t="e">
        <f>VALUE(#REF!)</f>
        <v>#REF!</v>
      </c>
      <c r="G9" s="49" t="e">
        <f t="shared" si="1"/>
        <v>#REF!</v>
      </c>
    </row>
    <row r="10" spans="1:7" ht="16.5" thickBot="1" x14ac:dyDescent="0.3">
      <c r="A10" s="117" t="s">
        <v>38</v>
      </c>
      <c r="B10" s="55" t="e">
        <f>VALUE(#REF!)</f>
        <v>#REF!</v>
      </c>
      <c r="C10" s="24" t="e">
        <f>VALUE(#REF!)</f>
        <v>#REF!</v>
      </c>
      <c r="D10" s="24" t="e">
        <f>VALUE(#REF!)</f>
        <v>#REF!</v>
      </c>
      <c r="E10" s="25" t="e">
        <f t="shared" si="0"/>
        <v>#REF!</v>
      </c>
      <c r="F10" s="24" t="e">
        <f>VALUE(#REF!)</f>
        <v>#REF!</v>
      </c>
      <c r="G10" s="49" t="e">
        <f t="shared" si="1"/>
        <v>#REF!</v>
      </c>
    </row>
    <row r="11" spans="1:7" ht="16.5" thickBot="1" x14ac:dyDescent="0.3">
      <c r="A11" s="117" t="s">
        <v>171</v>
      </c>
      <c r="B11" s="55" t="e">
        <f>VALUE(#REF!)</f>
        <v>#REF!</v>
      </c>
      <c r="C11" s="24" t="e">
        <f>VALUE(#REF!)</f>
        <v>#REF!</v>
      </c>
      <c r="D11" s="24" t="e">
        <f>VALUE(#REF!)</f>
        <v>#REF!</v>
      </c>
      <c r="E11" s="25" t="e">
        <f t="shared" si="0"/>
        <v>#REF!</v>
      </c>
      <c r="F11" s="24" t="e">
        <f>VALUE(#REF!)</f>
        <v>#REF!</v>
      </c>
      <c r="G11" s="49" t="e">
        <f t="shared" si="1"/>
        <v>#REF!</v>
      </c>
    </row>
    <row r="12" spans="1:7" ht="16.5" thickBot="1" x14ac:dyDescent="0.3">
      <c r="A12" s="117" t="s">
        <v>172</v>
      </c>
      <c r="B12" s="55" t="e">
        <f>VALUE(#REF!)</f>
        <v>#REF!</v>
      </c>
      <c r="C12" s="24" t="e">
        <f>VALUE(#REF!)</f>
        <v>#REF!</v>
      </c>
      <c r="D12" s="24" t="e">
        <f>VALUE(#REF!)</f>
        <v>#REF!</v>
      </c>
      <c r="E12" s="25" t="e">
        <f t="shared" si="0"/>
        <v>#REF!</v>
      </c>
      <c r="F12" s="24" t="e">
        <f>VALUE(#REF!)</f>
        <v>#REF!</v>
      </c>
      <c r="G12" s="49" t="e">
        <f t="shared" si="1"/>
        <v>#REF!</v>
      </c>
    </row>
    <row r="13" spans="1:7" ht="16.5" thickBot="1" x14ac:dyDescent="0.3">
      <c r="A13" s="117" t="s">
        <v>189</v>
      </c>
      <c r="B13" s="55" t="e">
        <f>VALUE(#REF!)</f>
        <v>#REF!</v>
      </c>
      <c r="C13" s="24" t="e">
        <f>VALUE(#REF!)</f>
        <v>#REF!</v>
      </c>
      <c r="D13" s="24" t="e">
        <f>VALUE(#REF!)</f>
        <v>#REF!</v>
      </c>
      <c r="E13" s="25" t="e">
        <f>SUM(B13-(D13-C13))</f>
        <v>#REF!</v>
      </c>
      <c r="F13" s="24" t="e">
        <f>VALUE(#REF!)</f>
        <v>#REF!</v>
      </c>
      <c r="G13" s="49" t="e">
        <f>SUM((F13+C13)-D13)</f>
        <v>#REF!</v>
      </c>
    </row>
    <row r="14" spans="1:7" ht="16.5" thickBot="1" x14ac:dyDescent="0.3">
      <c r="A14" s="117" t="s">
        <v>173</v>
      </c>
      <c r="B14" s="55" t="e">
        <f>VALUE(#REF!)</f>
        <v>#REF!</v>
      </c>
      <c r="C14" s="24" t="e">
        <f>VALUE(#REF!)</f>
        <v>#REF!</v>
      </c>
      <c r="D14" s="24" t="e">
        <f>VALUE(#REF!)</f>
        <v>#REF!</v>
      </c>
      <c r="E14" s="25" t="e">
        <f t="shared" si="0"/>
        <v>#REF!</v>
      </c>
      <c r="F14" s="24" t="e">
        <f>VALUE(#REF!)</f>
        <v>#REF!</v>
      </c>
      <c r="G14" s="49" t="e">
        <f t="shared" si="1"/>
        <v>#REF!</v>
      </c>
    </row>
    <row r="15" spans="1:7" ht="16.5" thickBot="1" x14ac:dyDescent="0.3">
      <c r="A15" s="117" t="s">
        <v>174</v>
      </c>
      <c r="B15" s="55" t="e">
        <f>VALUE(#REF!)</f>
        <v>#REF!</v>
      </c>
      <c r="C15" s="24" t="e">
        <f>VALUE(#REF!)</f>
        <v>#REF!</v>
      </c>
      <c r="D15" s="24" t="e">
        <f>VALUE(#REF!)</f>
        <v>#REF!</v>
      </c>
      <c r="E15" s="25" t="e">
        <f t="shared" si="0"/>
        <v>#REF!</v>
      </c>
      <c r="F15" s="24" t="e">
        <f>VALUE(#REF!)</f>
        <v>#REF!</v>
      </c>
      <c r="G15" s="49" t="e">
        <f t="shared" si="1"/>
        <v>#REF!</v>
      </c>
    </row>
    <row r="16" spans="1:7" ht="16.5" hidden="1" thickBot="1" x14ac:dyDescent="0.3">
      <c r="A16" s="117" t="s">
        <v>175</v>
      </c>
      <c r="B16" s="55">
        <f>VALUE('Character Breakfast - Fairytale'!C16)</f>
        <v>2100</v>
      </c>
      <c r="C16" s="24">
        <f>VALUE('Character Breakfast - Fairytale'!G35)</f>
        <v>2330</v>
      </c>
      <c r="D16" s="24">
        <f>VALUE('Character Breakfast - Fairytale'!G28)</f>
        <v>996.59000000000015</v>
      </c>
      <c r="E16" s="25">
        <f t="shared" si="0"/>
        <v>3433.41</v>
      </c>
      <c r="F16" s="24">
        <f>VALUE('Character Breakfast - Fairytale'!I7)</f>
        <v>0</v>
      </c>
      <c r="G16" s="49">
        <f t="shared" si="1"/>
        <v>1333.4099999999999</v>
      </c>
    </row>
    <row r="17" spans="1:7" ht="16.5" hidden="1" thickBot="1" x14ac:dyDescent="0.3">
      <c r="A17" s="117"/>
      <c r="B17" s="55" t="e">
        <f>VALUE(#REF!)</f>
        <v>#REF!</v>
      </c>
      <c r="C17" s="24" t="e">
        <f>VALUE(#REF!)</f>
        <v>#REF!</v>
      </c>
      <c r="D17" s="24" t="e">
        <f>VALUE(#REF!)</f>
        <v>#REF!</v>
      </c>
      <c r="E17" s="25" t="e">
        <f>SUM(B17-(D17-C17))</f>
        <v>#REF!</v>
      </c>
      <c r="F17" s="24" t="e">
        <f>VALUE(#REF!)</f>
        <v>#REF!</v>
      </c>
      <c r="G17" s="49" t="e">
        <f>SUM((F17+C17)-D17)</f>
        <v>#REF!</v>
      </c>
    </row>
    <row r="18" spans="1:7" ht="16.5" hidden="1" thickBot="1" x14ac:dyDescent="0.3">
      <c r="A18" s="117"/>
      <c r="B18" s="55">
        <f>VALUE('Amazing Race - Gauntlet'!C16)</f>
        <v>0</v>
      </c>
      <c r="C18" s="24">
        <f>VALUE('Amazing Race - Gauntlet'!G35)</f>
        <v>0</v>
      </c>
      <c r="D18" s="24">
        <f>VALUE('Amazing Race - Gauntlet'!G28)</f>
        <v>0</v>
      </c>
      <c r="E18" s="25">
        <f t="shared" si="0"/>
        <v>0</v>
      </c>
      <c r="F18" s="24">
        <f>VALUE('Amazing Race - Gauntlet'!I7)</f>
        <v>0</v>
      </c>
      <c r="G18" s="49">
        <f t="shared" si="1"/>
        <v>0</v>
      </c>
    </row>
    <row r="19" spans="1:7" ht="16.5" thickBot="1" x14ac:dyDescent="0.3">
      <c r="A19" s="117" t="s">
        <v>39</v>
      </c>
      <c r="B19" s="55">
        <f>VALUE('SAMPLE FORM'!C16)</f>
        <v>3700</v>
      </c>
      <c r="C19" s="24">
        <f>VALUE('SAMPLE FORM'!G35)</f>
        <v>0</v>
      </c>
      <c r="D19" s="24">
        <f>VALUE('SAMPLE FORM'!G28)</f>
        <v>4242.5</v>
      </c>
      <c r="E19" s="25">
        <f t="shared" si="0"/>
        <v>-542.5</v>
      </c>
      <c r="F19" s="24">
        <f>VALUE('SAMPLE FORM'!I7)</f>
        <v>0</v>
      </c>
      <c r="G19" s="49">
        <f t="shared" si="1"/>
        <v>-4242.5</v>
      </c>
    </row>
    <row r="20" spans="1:7" ht="16.5" hidden="1" thickBot="1" x14ac:dyDescent="0.3">
      <c r="A20" s="117" t="s">
        <v>40</v>
      </c>
      <c r="B20" s="55">
        <f>VALUE('Death Star Dine-In'!C16)</f>
        <v>2000</v>
      </c>
      <c r="C20" s="24">
        <f>VALUE('Death Star Dine-In'!G35)</f>
        <v>0</v>
      </c>
      <c r="D20" s="24">
        <f>VALUE('Death Star Dine-In'!G28)</f>
        <v>848.5</v>
      </c>
      <c r="E20" s="25">
        <f t="shared" si="0"/>
        <v>1151.5</v>
      </c>
      <c r="F20" s="24">
        <f>VALUE('Death Star Dine-In'!I7)</f>
        <v>0</v>
      </c>
      <c r="G20" s="49">
        <f t="shared" si="1"/>
        <v>-848.5</v>
      </c>
    </row>
    <row r="21" spans="1:7" ht="16.5" thickBot="1" x14ac:dyDescent="0.3">
      <c r="A21" s="118" t="s">
        <v>197</v>
      </c>
      <c r="B21" s="55" t="e">
        <f>VALUE(#REF!)</f>
        <v>#REF!</v>
      </c>
      <c r="C21" s="24" t="e">
        <f>VALUE(#REF!)</f>
        <v>#REF!</v>
      </c>
      <c r="D21" s="24" t="e">
        <f>VALUE(#REF!)</f>
        <v>#REF!</v>
      </c>
      <c r="E21" s="25" t="e">
        <f>SUM(B21-(D21-C21))</f>
        <v>#REF!</v>
      </c>
      <c r="F21" s="24" t="e">
        <f>VALUE(#REF!)</f>
        <v>#REF!</v>
      </c>
      <c r="G21" s="49" t="e">
        <f>SUM((F21+C21)-D21)</f>
        <v>#REF!</v>
      </c>
    </row>
    <row r="22" spans="1:7" ht="16.5" hidden="1" thickBot="1" x14ac:dyDescent="0.3">
      <c r="A22" s="117" t="s">
        <v>176</v>
      </c>
      <c r="B22" s="55">
        <f>VALUE('Huphreys World Food Festival'!C16)</f>
        <v>6000</v>
      </c>
      <c r="C22" s="24">
        <f>VALUE('Huphreys World Food Festival'!G35)</f>
        <v>1008</v>
      </c>
      <c r="D22" s="24">
        <f>VALUE('Huphreys World Food Festival'!G28)</f>
        <v>9900</v>
      </c>
      <c r="E22" s="25">
        <f t="shared" si="0"/>
        <v>-2892</v>
      </c>
      <c r="F22" s="24">
        <f>VALUE('Huphreys World Food Festival'!I7)</f>
        <v>0</v>
      </c>
      <c r="G22" s="49">
        <f t="shared" si="1"/>
        <v>-8892</v>
      </c>
    </row>
    <row r="23" spans="1:7" ht="16.5" thickBot="1" x14ac:dyDescent="0.3">
      <c r="A23" s="117" t="s">
        <v>161</v>
      </c>
      <c r="B23" s="55" t="e">
        <f>VALUE(#REF!)</f>
        <v>#REF!</v>
      </c>
      <c r="C23" s="24" t="e">
        <f>VALUE(#REF!)</f>
        <v>#REF!</v>
      </c>
      <c r="D23" s="24" t="e">
        <f>VALUE(#REF!)</f>
        <v>#REF!</v>
      </c>
      <c r="E23" s="25" t="e">
        <f t="shared" si="0"/>
        <v>#REF!</v>
      </c>
      <c r="F23" s="24" t="e">
        <f>VALUE(#REF!)</f>
        <v>#REF!</v>
      </c>
      <c r="G23" s="49" t="e">
        <f t="shared" si="1"/>
        <v>#REF!</v>
      </c>
    </row>
    <row r="24" spans="1:7" ht="16.5" hidden="1" thickBot="1" x14ac:dyDescent="0.3">
      <c r="A24" s="117"/>
      <c r="B24" s="55">
        <f>VALUE('AFE Concert - Kid Ink'!C22)</f>
        <v>0</v>
      </c>
      <c r="C24" s="55">
        <f>VALUE('AFE Concert - Kid Ink'!G35)</f>
        <v>0</v>
      </c>
      <c r="D24" s="55">
        <f>VALUE('AFE Concert - Kid Ink'!G28)</f>
        <v>0</v>
      </c>
      <c r="E24" s="25">
        <f>SUM(B24-(D24-C24))</f>
        <v>0</v>
      </c>
      <c r="F24" s="55">
        <f>VALUE('AFE Concert - Kid Ink'!I7)</f>
        <v>0</v>
      </c>
      <c r="G24" s="49">
        <f t="shared" si="1"/>
        <v>0</v>
      </c>
    </row>
    <row r="25" spans="1:7" ht="16.5" thickBot="1" x14ac:dyDescent="0.3">
      <c r="A25" s="117" t="s">
        <v>41</v>
      </c>
      <c r="B25" s="55" t="e">
        <f>VALUE(#REF!)</f>
        <v>#REF!</v>
      </c>
      <c r="C25" s="24" t="e">
        <f>VALUE(#REF!)</f>
        <v>#REF!</v>
      </c>
      <c r="D25" s="24" t="e">
        <f>VALUE(#REF!)</f>
        <v>#REF!</v>
      </c>
      <c r="E25" s="25" t="e">
        <f t="shared" si="0"/>
        <v>#REF!</v>
      </c>
      <c r="F25" s="24" t="e">
        <f>VALUE(#REF!)</f>
        <v>#REF!</v>
      </c>
      <c r="G25" s="49" t="e">
        <f t="shared" si="1"/>
        <v>#REF!</v>
      </c>
    </row>
    <row r="26" spans="1:7" ht="16.5" thickBot="1" x14ac:dyDescent="0.3">
      <c r="A26" s="117" t="s">
        <v>199</v>
      </c>
      <c r="B26" s="55" t="e">
        <f>VALUE(#REF!)</f>
        <v>#REF!</v>
      </c>
      <c r="C26" s="24" t="e">
        <f>VALUE(#REF!)</f>
        <v>#REF!</v>
      </c>
      <c r="D26" s="24" t="e">
        <f>VALUE(#REF!)</f>
        <v>#REF!</v>
      </c>
      <c r="E26" s="25" t="e">
        <f t="shared" si="0"/>
        <v>#REF!</v>
      </c>
      <c r="F26" s="24" t="e">
        <f>VALUE(#REF!)</f>
        <v>#REF!</v>
      </c>
      <c r="G26" s="49" t="e">
        <f t="shared" si="1"/>
        <v>#REF!</v>
      </c>
    </row>
    <row r="27" spans="1:7" ht="16.5" thickBot="1" x14ac:dyDescent="0.3">
      <c r="A27" s="117" t="s">
        <v>198</v>
      </c>
      <c r="B27" s="55" t="e">
        <f>VALUE(#REF!)</f>
        <v>#REF!</v>
      </c>
      <c r="C27" s="24" t="e">
        <f>VALUE(#REF!)</f>
        <v>#REF!</v>
      </c>
      <c r="D27" s="24" t="e">
        <f>VALUE(#REF!)</f>
        <v>#REF!</v>
      </c>
      <c r="E27" s="25" t="e">
        <f t="shared" si="0"/>
        <v>#REF!</v>
      </c>
      <c r="F27" s="24" t="e">
        <f>VALUE(#REF!)</f>
        <v>#REF!</v>
      </c>
      <c r="G27" s="49"/>
    </row>
    <row r="28" spans="1:7" ht="16.5" hidden="1" thickBot="1" x14ac:dyDescent="0.3">
      <c r="A28" s="117" t="s">
        <v>43</v>
      </c>
      <c r="B28" s="55">
        <f>VALUE('Inflatable Mania &amp; 5k'!C16)</f>
        <v>2200</v>
      </c>
      <c r="C28" s="24">
        <f>VALUE('Inflatable Mania &amp; 5k'!G35)</f>
        <v>0</v>
      </c>
      <c r="D28" s="24">
        <f>VALUE('Inflatable Mania &amp; 5k'!G28)</f>
        <v>0</v>
      </c>
      <c r="E28" s="25">
        <f t="shared" si="0"/>
        <v>2200</v>
      </c>
      <c r="F28" s="24">
        <f>VALUE('Inflatable Mania &amp; 5k'!I7)</f>
        <v>0</v>
      </c>
      <c r="G28" s="49">
        <f t="shared" si="1"/>
        <v>0</v>
      </c>
    </row>
    <row r="29" spans="1:7" ht="16.5" hidden="1" thickBot="1" x14ac:dyDescent="0.3">
      <c r="A29" s="117" t="s">
        <v>42</v>
      </c>
      <c r="B29" s="55">
        <f>VALUE('Super Hero Brunch &amp; 5k'!C16)</f>
        <v>4500</v>
      </c>
      <c r="C29" s="24">
        <f>VALUE('Super Hero Brunch &amp; 5k'!G35)</f>
        <v>0</v>
      </c>
      <c r="D29" s="24">
        <f>VALUE('Super Hero Brunch &amp; 5k'!G28)</f>
        <v>0</v>
      </c>
      <c r="E29" s="25">
        <f t="shared" si="0"/>
        <v>4500</v>
      </c>
      <c r="F29" s="24">
        <f>VALUE('Super Hero Brunch &amp; 5k'!I7)</f>
        <v>0</v>
      </c>
      <c r="G29" s="49">
        <f t="shared" si="1"/>
        <v>0</v>
      </c>
    </row>
    <row r="30" spans="1:7" ht="16.5" thickBot="1" x14ac:dyDescent="0.3">
      <c r="A30" s="117" t="s">
        <v>165</v>
      </c>
      <c r="B30" s="55">
        <f>VALUE('Supplement Sponsorship Form'!C16)</f>
        <v>0</v>
      </c>
      <c r="C30" s="24">
        <f>VALUE('Supplement Sponsorship Form'!G36)</f>
        <v>0</v>
      </c>
      <c r="D30" s="24">
        <f>VALUE('Supplement Sponsorship Form'!G24)</f>
        <v>0</v>
      </c>
      <c r="E30" s="25">
        <f>SUM(B30-(D30-C30))</f>
        <v>0</v>
      </c>
      <c r="F30" s="24">
        <f>VALUE('Supplement Sponsorship Form'!I7)</f>
        <v>0</v>
      </c>
      <c r="G30" s="49">
        <f>SUM((F30+C30)-D30)</f>
        <v>0</v>
      </c>
    </row>
    <row r="31" spans="1:7" ht="16.5" hidden="1" thickBot="1" x14ac:dyDescent="0.3">
      <c r="A31" s="117"/>
      <c r="B31" s="55">
        <f>VALUE(OktoberFest!C16)</f>
        <v>0</v>
      </c>
      <c r="C31" s="24">
        <f>VALUE(OktoberFest!G35)</f>
        <v>0</v>
      </c>
      <c r="D31" s="24">
        <f>VALUE(OktoberFest!G28)</f>
        <v>0</v>
      </c>
      <c r="E31" s="25">
        <f t="shared" si="0"/>
        <v>0</v>
      </c>
      <c r="F31" s="24">
        <f>VALUE(OktoberFest!I7)</f>
        <v>0</v>
      </c>
      <c r="G31" s="49">
        <f t="shared" si="1"/>
        <v>0</v>
      </c>
    </row>
    <row r="32" spans="1:7" ht="16.5" thickBot="1" x14ac:dyDescent="0.3">
      <c r="A32" s="117" t="s">
        <v>82</v>
      </c>
      <c r="B32" s="55" t="e">
        <f>VALUE(#REF!)</f>
        <v>#REF!</v>
      </c>
      <c r="C32" s="24" t="e">
        <f>VALUE(#REF!)</f>
        <v>#REF!</v>
      </c>
      <c r="D32" s="24" t="e">
        <f>VALUE(#REF!)</f>
        <v>#REF!</v>
      </c>
      <c r="E32" s="25" t="e">
        <f t="shared" si="0"/>
        <v>#REF!</v>
      </c>
      <c r="F32" s="24" t="e">
        <f>VALUE(#REF!)</f>
        <v>#REF!</v>
      </c>
      <c r="G32" s="49" t="e">
        <f t="shared" si="1"/>
        <v>#REF!</v>
      </c>
    </row>
    <row r="33" spans="1:7" ht="16.5" thickBot="1" x14ac:dyDescent="0.3">
      <c r="A33" s="117" t="s">
        <v>36</v>
      </c>
      <c r="B33" s="56" t="e">
        <f>VALUE(#REF!)</f>
        <v>#REF!</v>
      </c>
      <c r="C33" s="53" t="s">
        <v>31</v>
      </c>
      <c r="D33" s="53" t="e">
        <f>VALUE(#REF!)</f>
        <v>#REF!</v>
      </c>
      <c r="E33" s="25" t="e">
        <f>SUM(B33-D33)</f>
        <v>#REF!</v>
      </c>
      <c r="F33" s="26" t="s">
        <v>31</v>
      </c>
      <c r="G33" s="49" t="s">
        <v>31</v>
      </c>
    </row>
    <row r="34" spans="1:7" ht="16.5" thickBot="1" x14ac:dyDescent="0.3">
      <c r="A34" s="28"/>
      <c r="B34" s="28"/>
      <c r="C34" s="28"/>
      <c r="D34" s="29"/>
      <c r="E34" s="29"/>
      <c r="F34" s="29"/>
      <c r="G34" s="29"/>
    </row>
    <row r="35" spans="1:7" ht="16.5" thickBot="1" x14ac:dyDescent="0.3">
      <c r="A35" s="125" t="s">
        <v>21</v>
      </c>
      <c r="B35" s="125"/>
      <c r="C35" s="125"/>
      <c r="D35" s="27" t="e">
        <f>SUM(B3:B33)</f>
        <v>#REF!</v>
      </c>
      <c r="E35" s="29"/>
      <c r="F35" s="29"/>
      <c r="G35" s="29"/>
    </row>
    <row r="36" spans="1:7" ht="16.5" thickBot="1" x14ac:dyDescent="0.3">
      <c r="A36" s="121" t="s">
        <v>20</v>
      </c>
      <c r="B36" s="122"/>
      <c r="C36" s="123"/>
      <c r="D36" s="27" t="e">
        <f>SUM(C3:C32)</f>
        <v>#REF!</v>
      </c>
      <c r="E36" s="29"/>
      <c r="F36" s="124"/>
      <c r="G36" s="124"/>
    </row>
    <row r="37" spans="1:7" ht="16.5" thickBot="1" x14ac:dyDescent="0.3">
      <c r="A37" s="121" t="s">
        <v>35</v>
      </c>
      <c r="B37" s="122"/>
      <c r="C37" s="123"/>
      <c r="D37" s="27" t="e">
        <f>SUM(F5:F32)</f>
        <v>#REF!</v>
      </c>
      <c r="E37" s="29"/>
      <c r="F37" s="50"/>
      <c r="G37" s="50"/>
    </row>
    <row r="38" spans="1:7" ht="16.5" thickBot="1" x14ac:dyDescent="0.3">
      <c r="A38" s="121" t="s">
        <v>22</v>
      </c>
      <c r="B38" s="122"/>
      <c r="C38" s="123"/>
      <c r="D38" s="27" t="e">
        <f>SUM(D5:D33)</f>
        <v>#REF!</v>
      </c>
      <c r="E38" s="30"/>
      <c r="F38" s="30"/>
      <c r="G38" s="30"/>
    </row>
  </sheetData>
  <sheetProtection selectLockedCells="1"/>
  <mergeCells count="6">
    <mergeCell ref="A1:G1"/>
    <mergeCell ref="A36:C36"/>
    <mergeCell ref="F36:G36"/>
    <mergeCell ref="A38:C38"/>
    <mergeCell ref="A35:C35"/>
    <mergeCell ref="A37:C37"/>
  </mergeCells>
  <pageMargins left="0.25" right="0.25" top="0.25" bottom="0.2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P35"/>
  <sheetViews>
    <sheetView workbookViewId="0">
      <selection activeCell="I10" sqref="I10:L10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9" width="9.7109375" style="58" customWidth="1"/>
    <col min="10" max="10" width="10.28515625" style="58" customWidth="1"/>
    <col min="11" max="11" width="8.28515625" style="58" customWidth="1"/>
    <col min="12" max="16384" width="8.85546875" style="58"/>
  </cols>
  <sheetData>
    <row r="1" spans="1:16" ht="24" customHeight="1" thickBot="1" x14ac:dyDescent="0.4">
      <c r="A1" s="273" t="s">
        <v>186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</row>
    <row r="2" spans="1:16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6" ht="15.95" customHeight="1" thickBot="1" x14ac:dyDescent="0.35">
      <c r="A3" s="209" t="s">
        <v>7</v>
      </c>
      <c r="B3" s="210"/>
      <c r="C3" s="211"/>
      <c r="D3" s="59"/>
      <c r="E3" s="212" t="s">
        <v>179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</row>
    <row r="4" spans="1:16" ht="15.95" customHeight="1" thickBot="1" x14ac:dyDescent="0.35">
      <c r="A4" s="193" t="s">
        <v>188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2200</v>
      </c>
      <c r="J4" s="200"/>
      <c r="K4" s="200"/>
      <c r="L4" s="201"/>
    </row>
    <row r="5" spans="1:16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6" ht="15.95" customHeight="1" thickBot="1" x14ac:dyDescent="0.35">
      <c r="A6" s="276">
        <v>300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6" ht="15.95" customHeight="1" thickBot="1" x14ac:dyDescent="0.35">
      <c r="A7" s="61"/>
      <c r="B7" s="61"/>
      <c r="C7" s="61"/>
      <c r="D7" s="61"/>
      <c r="E7" s="64"/>
      <c r="F7" s="99" t="s">
        <v>66</v>
      </c>
      <c r="G7" s="96"/>
      <c r="H7" s="66"/>
      <c r="I7" s="225"/>
      <c r="J7" s="226"/>
      <c r="K7" s="226"/>
      <c r="L7" s="227"/>
    </row>
    <row r="8" spans="1:16" ht="15.95" customHeight="1" thickBot="1" x14ac:dyDescent="0.35">
      <c r="A8" s="277" t="s">
        <v>178</v>
      </c>
      <c r="B8" s="277"/>
      <c r="C8" s="278"/>
      <c r="D8" s="61"/>
      <c r="E8" s="67"/>
      <c r="F8" s="99" t="s">
        <v>123</v>
      </c>
      <c r="G8" s="96"/>
      <c r="H8" s="61"/>
      <c r="I8" s="228"/>
      <c r="J8" s="228"/>
      <c r="K8" s="228"/>
      <c r="L8" s="229"/>
    </row>
    <row r="9" spans="1:16" ht="15.95" customHeight="1" thickBot="1" x14ac:dyDescent="0.35">
      <c r="A9" s="230" t="s">
        <v>0</v>
      </c>
      <c r="B9" s="231"/>
      <c r="C9" s="232"/>
      <c r="D9" s="61"/>
      <c r="E9" s="68"/>
      <c r="F9" s="99" t="s">
        <v>85</v>
      </c>
      <c r="G9" s="65"/>
      <c r="H9" s="233"/>
      <c r="I9" s="209" t="s">
        <v>11</v>
      </c>
      <c r="J9" s="210"/>
      <c r="K9" s="210"/>
      <c r="L9" s="211"/>
    </row>
    <row r="10" spans="1:16" ht="15.95" customHeight="1" thickBot="1" x14ac:dyDescent="0.35">
      <c r="A10" s="69" t="s">
        <v>1</v>
      </c>
      <c r="B10" s="234"/>
      <c r="C10" s="235"/>
      <c r="D10" s="61"/>
      <c r="E10" s="68"/>
      <c r="F10" s="99" t="s">
        <v>110</v>
      </c>
      <c r="G10" s="96"/>
      <c r="H10" s="233"/>
      <c r="I10" s="218" t="s">
        <v>188</v>
      </c>
      <c r="J10" s="219"/>
      <c r="K10" s="219"/>
      <c r="L10" s="220"/>
    </row>
    <row r="11" spans="1:16" ht="15.95" customHeight="1" thickBot="1" x14ac:dyDescent="0.35">
      <c r="A11" s="71" t="s">
        <v>68</v>
      </c>
      <c r="B11" s="72"/>
      <c r="C11" s="73"/>
      <c r="D11" s="74"/>
      <c r="E11" s="75"/>
      <c r="F11" s="84"/>
      <c r="G11" s="85"/>
      <c r="H11" s="233"/>
      <c r="I11" s="209" t="s">
        <v>12</v>
      </c>
      <c r="J11" s="210"/>
      <c r="K11" s="210"/>
      <c r="L11" s="211"/>
    </row>
    <row r="12" spans="1:16" ht="15.95" customHeight="1" thickBot="1" x14ac:dyDescent="0.35">
      <c r="A12" s="68" t="s">
        <v>69</v>
      </c>
      <c r="B12" s="100" t="s">
        <v>97</v>
      </c>
      <c r="C12" s="78">
        <v>250</v>
      </c>
      <c r="D12" s="79"/>
      <c r="E12" s="80" t="s">
        <v>68</v>
      </c>
      <c r="F12" s="81"/>
      <c r="G12" s="95"/>
      <c r="H12" s="233"/>
      <c r="I12" s="218"/>
      <c r="J12" s="219"/>
      <c r="K12" s="219"/>
      <c r="L12" s="220"/>
    </row>
    <row r="13" spans="1:16" ht="15.95" customHeight="1" thickBot="1" x14ac:dyDescent="0.35">
      <c r="A13" s="68" t="s">
        <v>70</v>
      </c>
      <c r="B13" s="100" t="s">
        <v>55</v>
      </c>
      <c r="C13" s="78">
        <v>150</v>
      </c>
      <c r="D13" s="61"/>
      <c r="E13" s="75"/>
      <c r="F13" s="83"/>
      <c r="G13" s="76"/>
      <c r="H13" s="61"/>
      <c r="I13" s="240"/>
      <c r="J13" s="240"/>
      <c r="K13" s="240"/>
      <c r="L13" s="241"/>
    </row>
    <row r="14" spans="1:16" ht="15.95" customHeight="1" thickBot="1" x14ac:dyDescent="0.35">
      <c r="A14" s="68" t="s">
        <v>71</v>
      </c>
      <c r="B14" s="101" t="s">
        <v>77</v>
      </c>
      <c r="C14" s="78">
        <v>300</v>
      </c>
      <c r="D14" s="74"/>
      <c r="E14" s="71" t="s">
        <v>69</v>
      </c>
      <c r="F14" s="81" t="s">
        <v>98</v>
      </c>
      <c r="G14" s="95"/>
      <c r="H14" s="61"/>
      <c r="I14" s="209" t="s">
        <v>13</v>
      </c>
      <c r="J14" s="210"/>
      <c r="K14" s="210"/>
      <c r="L14" s="211"/>
    </row>
    <row r="15" spans="1:16" ht="15.95" customHeight="1" thickBot="1" x14ac:dyDescent="0.35">
      <c r="A15" s="68" t="s">
        <v>72</v>
      </c>
      <c r="B15" s="101" t="s">
        <v>78</v>
      </c>
      <c r="C15" s="78">
        <v>1500</v>
      </c>
      <c r="D15" s="61"/>
      <c r="E15" s="75"/>
      <c r="F15" s="84"/>
      <c r="G15" s="85"/>
      <c r="H15" s="61"/>
      <c r="I15" s="242" t="s">
        <v>122</v>
      </c>
      <c r="J15" s="243"/>
      <c r="K15" s="243"/>
      <c r="L15" s="244"/>
    </row>
    <row r="16" spans="1:16" ht="15.95" customHeight="1" thickBot="1" x14ac:dyDescent="0.35">
      <c r="A16" s="251" t="s">
        <v>2</v>
      </c>
      <c r="B16" s="252"/>
      <c r="C16" s="86">
        <f>SUM(C9:C15)</f>
        <v>2200</v>
      </c>
      <c r="D16" s="61"/>
      <c r="E16" s="71" t="s">
        <v>70</v>
      </c>
      <c r="F16" s="87"/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53" t="s">
        <v>6</v>
      </c>
      <c r="C18" s="25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57</v>
      </c>
      <c r="B19" s="256"/>
      <c r="C19" s="73">
        <v>1500</v>
      </c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/>
      <c r="B20" s="258"/>
      <c r="C20" s="91"/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1500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 t="s">
        <v>120</v>
      </c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/>
      <c r="G23" s="96"/>
      <c r="H23" s="61"/>
      <c r="I23" s="245"/>
      <c r="J23" s="246"/>
      <c r="K23" s="246"/>
      <c r="L23" s="247"/>
    </row>
    <row r="24" spans="1:12" ht="15.95" customHeight="1" x14ac:dyDescent="0.3">
      <c r="A24" s="279" t="s">
        <v>124</v>
      </c>
      <c r="B24" s="280"/>
      <c r="C24" s="28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82"/>
      <c r="B25" s="283"/>
      <c r="C25" s="28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82"/>
      <c r="B26" s="283"/>
      <c r="C26" s="28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82"/>
      <c r="B27" s="283"/>
      <c r="C27" s="28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7.25" thickBot="1" x14ac:dyDescent="0.35">
      <c r="A28" s="282"/>
      <c r="B28" s="283"/>
      <c r="C28" s="284"/>
      <c r="D28" s="61"/>
      <c r="E28" s="268" t="s">
        <v>4</v>
      </c>
      <c r="F28" s="268"/>
      <c r="G28" s="92">
        <f>SUM(G6:G27)</f>
        <v>0</v>
      </c>
      <c r="H28" s="61"/>
      <c r="I28" s="245"/>
      <c r="J28" s="246"/>
      <c r="K28" s="246"/>
      <c r="L28" s="247"/>
    </row>
    <row r="29" spans="1:12" ht="17.25" thickBot="1" x14ac:dyDescent="0.35">
      <c r="A29" s="282"/>
      <c r="B29" s="283"/>
      <c r="C29" s="28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7.25" thickBot="1" x14ac:dyDescent="0.35">
      <c r="A30" s="282"/>
      <c r="B30" s="283"/>
      <c r="C30" s="284"/>
      <c r="D30" s="61"/>
      <c r="E30" s="90">
        <v>503</v>
      </c>
      <c r="F30" s="212" t="s">
        <v>6</v>
      </c>
      <c r="G30" s="214"/>
      <c r="H30" s="61"/>
      <c r="I30" s="245"/>
      <c r="J30" s="246"/>
      <c r="K30" s="246"/>
      <c r="L30" s="247"/>
    </row>
    <row r="31" spans="1:12" x14ac:dyDescent="0.3">
      <c r="A31" s="282"/>
      <c r="B31" s="283"/>
      <c r="C31" s="284"/>
      <c r="D31" s="61"/>
      <c r="E31" s="271" t="s">
        <v>54</v>
      </c>
      <c r="F31" s="272"/>
      <c r="G31" s="95"/>
      <c r="H31" s="61"/>
      <c r="I31" s="245"/>
      <c r="J31" s="246"/>
      <c r="K31" s="246"/>
      <c r="L31" s="247"/>
    </row>
    <row r="32" spans="1:12" x14ac:dyDescent="0.3">
      <c r="A32" s="282"/>
      <c r="B32" s="283"/>
      <c r="C32" s="284"/>
      <c r="D32" s="61"/>
      <c r="E32" s="223"/>
      <c r="F32" s="224"/>
      <c r="G32" s="96"/>
      <c r="H32" s="61"/>
      <c r="I32" s="245"/>
      <c r="J32" s="246"/>
      <c r="K32" s="246"/>
      <c r="L32" s="247"/>
    </row>
    <row r="33" spans="1:12" x14ac:dyDescent="0.3">
      <c r="A33" s="282"/>
      <c r="B33" s="283"/>
      <c r="C33" s="284"/>
      <c r="D33" s="61"/>
      <c r="E33" s="223"/>
      <c r="F33" s="224"/>
      <c r="G33" s="96"/>
      <c r="H33" s="61"/>
      <c r="I33" s="245"/>
      <c r="J33" s="246"/>
      <c r="K33" s="246"/>
      <c r="L33" s="247"/>
    </row>
    <row r="34" spans="1:12" ht="17.25" thickBot="1" x14ac:dyDescent="0.35">
      <c r="A34" s="282"/>
      <c r="B34" s="283"/>
      <c r="C34" s="284"/>
      <c r="D34" s="61"/>
      <c r="E34" s="238" t="s">
        <v>121</v>
      </c>
      <c r="F34" s="239"/>
      <c r="G34" s="97"/>
      <c r="H34" s="61"/>
      <c r="I34" s="245"/>
      <c r="J34" s="246"/>
      <c r="K34" s="246"/>
      <c r="L34" s="247"/>
    </row>
    <row r="35" spans="1:12" ht="17.25" thickBot="1" x14ac:dyDescent="0.35">
      <c r="A35" s="285"/>
      <c r="B35" s="286"/>
      <c r="C35" s="287"/>
      <c r="D35" s="98"/>
      <c r="E35" s="251" t="s">
        <v>9</v>
      </c>
      <c r="F35" s="252"/>
      <c r="G35" s="92">
        <f>SUM(G31:G34)</f>
        <v>0</v>
      </c>
      <c r="H35" s="98"/>
      <c r="I35" s="248"/>
      <c r="J35" s="249"/>
      <c r="K35" s="249"/>
      <c r="L35" s="250"/>
    </row>
  </sheetData>
  <sheetProtection selectLockedCells="1"/>
  <mergeCells count="41">
    <mergeCell ref="A20:B20"/>
    <mergeCell ref="I8:L8"/>
    <mergeCell ref="I9:L9"/>
    <mergeCell ref="I10:L10"/>
    <mergeCell ref="I11:L11"/>
    <mergeCell ref="A16:B16"/>
    <mergeCell ref="A9:C9"/>
    <mergeCell ref="H9:H12"/>
    <mergeCell ref="I4:L4"/>
    <mergeCell ref="F5:G5"/>
    <mergeCell ref="I5:L5"/>
    <mergeCell ref="I6:L6"/>
    <mergeCell ref="I7:L7"/>
    <mergeCell ref="E4:G4"/>
    <mergeCell ref="E6:F6"/>
    <mergeCell ref="A4:C4"/>
    <mergeCell ref="A5:C5"/>
    <mergeCell ref="A6:C6"/>
    <mergeCell ref="A8:C8"/>
    <mergeCell ref="B10:C10"/>
    <mergeCell ref="A3:C3"/>
    <mergeCell ref="E3:G3"/>
    <mergeCell ref="A1:L1"/>
    <mergeCell ref="A2:L2"/>
    <mergeCell ref="I3:L3"/>
    <mergeCell ref="A24:C35"/>
    <mergeCell ref="I12:L12"/>
    <mergeCell ref="I15:L35"/>
    <mergeCell ref="E28:F28"/>
    <mergeCell ref="F30:G30"/>
    <mergeCell ref="E31:F31"/>
    <mergeCell ref="E32:F32"/>
    <mergeCell ref="E33:F33"/>
    <mergeCell ref="E34:F34"/>
    <mergeCell ref="E35:F35"/>
    <mergeCell ref="I13:L13"/>
    <mergeCell ref="I14:L14"/>
    <mergeCell ref="B18:C18"/>
    <mergeCell ref="A19:B19"/>
    <mergeCell ref="A21:B21"/>
    <mergeCell ref="A23:C23"/>
  </mergeCells>
  <pageMargins left="0.5" right="0.5" top="0.25" bottom="0.2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1"/>
  <dimension ref="A1:Q37"/>
  <sheetViews>
    <sheetView workbookViewId="0">
      <selection activeCell="I10" sqref="I10:L10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4">
      <c r="A1" s="273" t="s">
        <v>48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179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 t="s">
        <v>187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4500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76">
        <v>5000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99"/>
      <c r="G7" s="96"/>
      <c r="H7" s="66"/>
      <c r="I7" s="225"/>
      <c r="J7" s="226"/>
      <c r="K7" s="226"/>
      <c r="L7" s="227"/>
    </row>
    <row r="8" spans="1:17" ht="15.95" customHeight="1" thickBot="1" x14ac:dyDescent="0.35">
      <c r="A8" s="277" t="s">
        <v>178</v>
      </c>
      <c r="B8" s="277"/>
      <c r="C8" s="278"/>
      <c r="D8" s="61"/>
      <c r="E8" s="67"/>
      <c r="F8" s="99"/>
      <c r="G8" s="96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99"/>
      <c r="G9" s="65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94"/>
      <c r="C10" s="235"/>
      <c r="D10" s="61"/>
      <c r="E10" s="68"/>
      <c r="F10" s="99"/>
      <c r="G10" s="96"/>
      <c r="H10" s="233"/>
      <c r="I10" s="218" t="s">
        <v>187</v>
      </c>
      <c r="J10" s="219"/>
      <c r="K10" s="219"/>
      <c r="L10" s="220"/>
    </row>
    <row r="11" spans="1:17" ht="15.95" customHeight="1" thickBot="1" x14ac:dyDescent="0.35">
      <c r="A11" s="71" t="s">
        <v>68</v>
      </c>
      <c r="B11" s="72"/>
      <c r="C11" s="73"/>
      <c r="D11" s="74"/>
      <c r="E11" s="75"/>
      <c r="F11" s="84"/>
      <c r="G11" s="85"/>
      <c r="H11" s="233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112" t="s">
        <v>127</v>
      </c>
      <c r="C12" s="78">
        <v>200</v>
      </c>
      <c r="D12" s="79"/>
      <c r="E12" s="71" t="s">
        <v>68</v>
      </c>
      <c r="F12" s="81" t="s">
        <v>126</v>
      </c>
      <c r="G12" s="95"/>
      <c r="H12" s="233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72" t="s">
        <v>44</v>
      </c>
      <c r="C13" s="78">
        <v>300</v>
      </c>
      <c r="D13" s="61"/>
      <c r="E13" s="75"/>
      <c r="F13" s="83"/>
      <c r="G13" s="76"/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77" t="s">
        <v>128</v>
      </c>
      <c r="C14" s="78">
        <v>2000</v>
      </c>
      <c r="D14" s="74"/>
      <c r="E14" s="71" t="s">
        <v>69</v>
      </c>
      <c r="F14" s="81"/>
      <c r="G14" s="9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77" t="s">
        <v>59</v>
      </c>
      <c r="C15" s="78">
        <v>2000</v>
      </c>
      <c r="D15" s="61"/>
      <c r="E15" s="75"/>
      <c r="F15" s="84"/>
      <c r="G15" s="85"/>
      <c r="H15" s="61"/>
      <c r="I15" s="242" t="s">
        <v>125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4500</v>
      </c>
      <c r="D16" s="61"/>
      <c r="E16" s="71" t="s">
        <v>70</v>
      </c>
      <c r="F16" s="87"/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53" t="s">
        <v>6</v>
      </c>
      <c r="C18" s="25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57</v>
      </c>
      <c r="B19" s="256"/>
      <c r="C19" s="73">
        <v>7500</v>
      </c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 t="s">
        <v>60</v>
      </c>
      <c r="B20" s="258"/>
      <c r="C20" s="91">
        <v>500</v>
      </c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8000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/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/>
      <c r="G23" s="96"/>
      <c r="H23" s="61"/>
      <c r="I23" s="245"/>
      <c r="J23" s="246"/>
      <c r="K23" s="246"/>
      <c r="L23" s="247"/>
    </row>
    <row r="24" spans="1:12" ht="15.95" customHeight="1" x14ac:dyDescent="0.3">
      <c r="A24" s="259"/>
      <c r="B24" s="260"/>
      <c r="C24" s="26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62"/>
      <c r="B25" s="263"/>
      <c r="C25" s="26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62"/>
      <c r="B26" s="263"/>
      <c r="C26" s="26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62"/>
      <c r="B27" s="263"/>
      <c r="C27" s="26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62"/>
      <c r="B28" s="263"/>
      <c r="C28" s="264"/>
      <c r="D28" s="61"/>
      <c r="E28" s="268" t="s">
        <v>4</v>
      </c>
      <c r="F28" s="268"/>
      <c r="G28" s="92">
        <f>SUM(G6:G27)</f>
        <v>0</v>
      </c>
      <c r="H28" s="61"/>
      <c r="I28" s="245"/>
      <c r="J28" s="246"/>
      <c r="K28" s="246"/>
      <c r="L28" s="247"/>
    </row>
    <row r="29" spans="1:12" ht="15.95" customHeight="1" thickBot="1" x14ac:dyDescent="0.35">
      <c r="A29" s="262"/>
      <c r="B29" s="263"/>
      <c r="C29" s="26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62"/>
      <c r="B30" s="263"/>
      <c r="C30" s="264"/>
      <c r="D30" s="61"/>
      <c r="E30" s="90">
        <v>503</v>
      </c>
      <c r="F30" s="212" t="s">
        <v>6</v>
      </c>
      <c r="G30" s="214"/>
      <c r="H30" s="61"/>
      <c r="I30" s="245"/>
      <c r="J30" s="246"/>
      <c r="K30" s="246"/>
      <c r="L30" s="247"/>
    </row>
    <row r="31" spans="1:12" ht="15.95" customHeight="1" x14ac:dyDescent="0.3">
      <c r="A31" s="262"/>
      <c r="B31" s="263"/>
      <c r="C31" s="264"/>
      <c r="D31" s="61"/>
      <c r="E31" s="271" t="s">
        <v>57</v>
      </c>
      <c r="F31" s="272"/>
      <c r="G31" s="95"/>
      <c r="H31" s="61"/>
      <c r="I31" s="245"/>
      <c r="J31" s="246"/>
      <c r="K31" s="246"/>
      <c r="L31" s="247"/>
    </row>
    <row r="32" spans="1:12" ht="15.95" customHeight="1" x14ac:dyDescent="0.3">
      <c r="A32" s="262"/>
      <c r="B32" s="263"/>
      <c r="C32" s="264"/>
      <c r="D32" s="61"/>
      <c r="E32" s="223" t="s">
        <v>60</v>
      </c>
      <c r="F32" s="224"/>
      <c r="G32" s="96"/>
      <c r="H32" s="61"/>
      <c r="I32" s="245"/>
      <c r="J32" s="246"/>
      <c r="K32" s="246"/>
      <c r="L32" s="247"/>
    </row>
    <row r="33" spans="1:12" ht="15.95" customHeight="1" x14ac:dyDescent="0.3">
      <c r="A33" s="262"/>
      <c r="B33" s="263"/>
      <c r="C33" s="264"/>
      <c r="D33" s="61"/>
      <c r="E33" s="223"/>
      <c r="F33" s="224"/>
      <c r="G33" s="96"/>
      <c r="H33" s="61"/>
      <c r="I33" s="245"/>
      <c r="J33" s="246"/>
      <c r="K33" s="246"/>
      <c r="L33" s="247"/>
    </row>
    <row r="34" spans="1:12" ht="15.95" customHeight="1" thickBot="1" x14ac:dyDescent="0.35">
      <c r="A34" s="262"/>
      <c r="B34" s="263"/>
      <c r="C34" s="264"/>
      <c r="D34" s="61"/>
      <c r="E34" s="238"/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65"/>
      <c r="B35" s="266"/>
      <c r="C35" s="267"/>
      <c r="D35" s="98"/>
      <c r="E35" s="251" t="s">
        <v>9</v>
      </c>
      <c r="F35" s="252"/>
      <c r="G35" s="92">
        <f>SUM(G31:G34)</f>
        <v>0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1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I7:L7"/>
    <mergeCell ref="A1:L1"/>
    <mergeCell ref="A2:L2"/>
    <mergeCell ref="A3:C3"/>
    <mergeCell ref="E3:G3"/>
    <mergeCell ref="I3:L3"/>
    <mergeCell ref="A4:C4"/>
    <mergeCell ref="E4:G4"/>
    <mergeCell ref="I4:L4"/>
    <mergeCell ref="A5:C5"/>
    <mergeCell ref="F5:G5"/>
    <mergeCell ref="I5:L5"/>
    <mergeCell ref="A6:C6"/>
    <mergeCell ref="I6:L6"/>
    <mergeCell ref="E6:F6"/>
  </mergeCells>
  <pageMargins left="0.5" right="0.5" top="0.25" bottom="0.2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2"/>
  <dimension ref="A1:L37"/>
  <sheetViews>
    <sheetView workbookViewId="0">
      <selection activeCell="A10" sqref="A10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2" ht="24" customHeight="1" thickBot="1" x14ac:dyDescent="0.35">
      <c r="A1" s="299" t="s">
        <v>207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1"/>
    </row>
    <row r="2" spans="1:12" ht="15" customHeight="1" thickBot="1" x14ac:dyDescent="0.35">
      <c r="A2" s="486"/>
      <c r="B2" s="487"/>
      <c r="C2" s="487"/>
      <c r="D2" s="487"/>
      <c r="E2" s="399" t="s">
        <v>206</v>
      </c>
      <c r="F2" s="400"/>
      <c r="G2" s="400"/>
      <c r="H2" s="400"/>
      <c r="I2" s="400"/>
      <c r="J2" s="400"/>
      <c r="K2" s="400"/>
      <c r="L2" s="401"/>
    </row>
    <row r="3" spans="1:12" ht="15.95" customHeight="1" thickBot="1" x14ac:dyDescent="0.35">
      <c r="A3" s="302" t="s">
        <v>7</v>
      </c>
      <c r="B3" s="303"/>
      <c r="C3" s="304"/>
      <c r="D3" s="305"/>
      <c r="E3" s="312" t="s">
        <v>204</v>
      </c>
      <c r="F3" s="313"/>
      <c r="G3" s="314"/>
      <c r="H3" s="379"/>
      <c r="I3" s="488" t="s">
        <v>11</v>
      </c>
      <c r="J3" s="489"/>
      <c r="K3" s="489"/>
      <c r="L3" s="490"/>
    </row>
    <row r="4" spans="1:12" ht="15.95" customHeight="1" thickBot="1" x14ac:dyDescent="0.35">
      <c r="A4" s="309"/>
      <c r="B4" s="310"/>
      <c r="C4" s="311"/>
      <c r="D4" s="380"/>
      <c r="E4" s="413" t="s">
        <v>200</v>
      </c>
      <c r="F4" s="381"/>
      <c r="G4" s="318"/>
      <c r="H4" s="380"/>
      <c r="I4" s="337"/>
      <c r="J4" s="320"/>
      <c r="K4" s="320"/>
      <c r="L4" s="321"/>
    </row>
    <row r="5" spans="1:12" ht="15.95" customHeight="1" thickBot="1" x14ac:dyDescent="0.35">
      <c r="A5" s="302" t="s">
        <v>8</v>
      </c>
      <c r="B5" s="303"/>
      <c r="C5" s="304"/>
      <c r="D5" s="380"/>
      <c r="E5" s="322" t="s">
        <v>64</v>
      </c>
      <c r="F5" s="323"/>
      <c r="G5" s="324"/>
      <c r="H5" s="380"/>
      <c r="I5" s="302" t="s">
        <v>12</v>
      </c>
      <c r="J5" s="303"/>
      <c r="K5" s="303"/>
      <c r="L5" s="304"/>
    </row>
    <row r="6" spans="1:12" ht="15.95" customHeight="1" thickBot="1" x14ac:dyDescent="0.35">
      <c r="A6" s="319"/>
      <c r="B6" s="320"/>
      <c r="C6" s="321"/>
      <c r="D6" s="380"/>
      <c r="E6" s="491"/>
      <c r="F6" s="295"/>
      <c r="G6" s="492"/>
      <c r="H6" s="380"/>
      <c r="I6" s="319"/>
      <c r="J6" s="320"/>
      <c r="K6" s="320"/>
      <c r="L6" s="321"/>
    </row>
    <row r="7" spans="1:12" ht="15.95" customHeight="1" thickBot="1" x14ac:dyDescent="0.35">
      <c r="A7" s="325"/>
      <c r="B7" s="380"/>
      <c r="C7" s="380"/>
      <c r="D7" s="380"/>
      <c r="E7" s="491"/>
      <c r="F7" s="295"/>
      <c r="G7" s="493"/>
      <c r="H7" s="380"/>
      <c r="I7" s="494"/>
      <c r="J7" s="495"/>
      <c r="K7" s="495"/>
      <c r="L7" s="496"/>
    </row>
    <row r="8" spans="1:12" ht="15.95" customHeight="1" thickBot="1" x14ac:dyDescent="0.35">
      <c r="A8" s="306" t="s">
        <v>208</v>
      </c>
      <c r="B8" s="307"/>
      <c r="C8" s="308"/>
      <c r="D8" s="380"/>
      <c r="E8" s="491"/>
      <c r="F8" s="102"/>
      <c r="G8" s="334"/>
      <c r="H8" s="380"/>
      <c r="I8" s="306" t="s">
        <v>10</v>
      </c>
      <c r="J8" s="307"/>
      <c r="K8" s="307"/>
      <c r="L8" s="308"/>
    </row>
    <row r="9" spans="1:12" ht="15.95" customHeight="1" thickBot="1" x14ac:dyDescent="0.35">
      <c r="A9" s="330" t="s">
        <v>202</v>
      </c>
      <c r="B9" s="331"/>
      <c r="C9" s="332"/>
      <c r="D9" s="380"/>
      <c r="E9" s="491"/>
      <c r="F9" s="102"/>
      <c r="G9" s="334"/>
      <c r="H9" s="329"/>
      <c r="I9" s="315">
        <f>SUM(C16-G24)</f>
        <v>0</v>
      </c>
      <c r="J9" s="316"/>
      <c r="K9" s="316"/>
      <c r="L9" s="317"/>
    </row>
    <row r="10" spans="1:12" ht="15.95" customHeight="1" thickBot="1" x14ac:dyDescent="0.35">
      <c r="A10" s="413" t="s">
        <v>200</v>
      </c>
      <c r="B10" s="335"/>
      <c r="C10" s="336"/>
      <c r="D10" s="380"/>
      <c r="E10" s="491"/>
      <c r="F10" s="102"/>
      <c r="G10" s="334"/>
      <c r="H10" s="382"/>
      <c r="I10" s="497"/>
      <c r="J10" s="497"/>
      <c r="K10" s="497"/>
      <c r="L10" s="498"/>
    </row>
    <row r="11" spans="1:12" ht="15.95" customHeight="1" thickBot="1" x14ac:dyDescent="0.35">
      <c r="A11" s="338"/>
      <c r="B11" s="339"/>
      <c r="C11" s="499"/>
      <c r="D11" s="325"/>
      <c r="E11" s="491"/>
      <c r="F11" s="296"/>
      <c r="G11" s="500"/>
      <c r="H11" s="329"/>
      <c r="I11" s="306" t="s">
        <v>32</v>
      </c>
      <c r="J11" s="307"/>
      <c r="K11" s="307"/>
      <c r="L11" s="308"/>
    </row>
    <row r="12" spans="1:12" ht="15.95" customHeight="1" thickBot="1" x14ac:dyDescent="0.35">
      <c r="A12" s="333"/>
      <c r="B12" s="112"/>
      <c r="C12" s="501"/>
      <c r="D12" s="380"/>
      <c r="E12" s="491"/>
      <c r="F12" s="296"/>
      <c r="G12" s="502"/>
      <c r="H12" s="329"/>
      <c r="I12" s="326"/>
      <c r="J12" s="327"/>
      <c r="K12" s="327"/>
      <c r="L12" s="328"/>
    </row>
    <row r="13" spans="1:12" ht="15.95" customHeight="1" thickBot="1" x14ac:dyDescent="0.35">
      <c r="A13" s="333"/>
      <c r="B13" s="112"/>
      <c r="C13" s="501"/>
      <c r="D13" s="380"/>
      <c r="E13" s="333"/>
      <c r="F13" s="102"/>
      <c r="G13" s="334"/>
      <c r="H13" s="380"/>
      <c r="I13" s="342"/>
      <c r="J13" s="342"/>
      <c r="K13" s="342"/>
      <c r="L13" s="343"/>
    </row>
    <row r="14" spans="1:12" ht="15.95" customHeight="1" thickBot="1" x14ac:dyDescent="0.35">
      <c r="A14" s="333"/>
      <c r="B14" s="112"/>
      <c r="C14" s="501"/>
      <c r="D14" s="340"/>
      <c r="E14" s="333"/>
      <c r="F14" s="102"/>
      <c r="G14" s="334"/>
      <c r="H14" s="380"/>
      <c r="I14" s="306" t="s">
        <v>84</v>
      </c>
      <c r="J14" s="307"/>
      <c r="K14" s="307"/>
      <c r="L14" s="308"/>
    </row>
    <row r="15" spans="1:12" ht="15.95" customHeight="1" thickBot="1" x14ac:dyDescent="0.35">
      <c r="A15" s="333"/>
      <c r="B15" s="112"/>
      <c r="C15" s="501"/>
      <c r="D15" s="380"/>
      <c r="E15" s="333"/>
      <c r="F15" s="102"/>
      <c r="G15" s="334"/>
      <c r="H15" s="380"/>
      <c r="I15" s="326">
        <f>SUM(G36+I12-G24)</f>
        <v>0</v>
      </c>
      <c r="J15" s="327"/>
      <c r="K15" s="327"/>
      <c r="L15" s="328"/>
    </row>
    <row r="16" spans="1:12" ht="15.95" customHeight="1" thickBot="1" x14ac:dyDescent="0.35">
      <c r="A16" s="347" t="s">
        <v>2</v>
      </c>
      <c r="B16" s="348"/>
      <c r="C16" s="349">
        <f>SUM(C9:C15)</f>
        <v>0</v>
      </c>
      <c r="D16" s="380"/>
      <c r="E16" s="333"/>
      <c r="F16" s="102"/>
      <c r="G16" s="334"/>
      <c r="H16" s="380"/>
      <c r="I16" s="503"/>
      <c r="J16" s="503"/>
      <c r="K16" s="503"/>
      <c r="L16" s="504"/>
    </row>
    <row r="17" spans="1:12" ht="15.95" customHeight="1" thickBot="1" x14ac:dyDescent="0.35">
      <c r="A17" s="384"/>
      <c r="B17" s="385"/>
      <c r="C17" s="385"/>
      <c r="D17" s="340"/>
      <c r="E17" s="333"/>
      <c r="F17" s="102"/>
      <c r="G17" s="334"/>
      <c r="H17" s="380"/>
      <c r="I17" s="505" t="s">
        <v>13</v>
      </c>
      <c r="J17" s="506"/>
      <c r="K17" s="506"/>
      <c r="L17" s="507"/>
    </row>
    <row r="18" spans="1:12" ht="15.95" customHeight="1" thickBot="1" x14ac:dyDescent="0.35">
      <c r="A18" s="352"/>
      <c r="B18" s="353" t="s">
        <v>203</v>
      </c>
      <c r="C18" s="354"/>
      <c r="D18" s="341"/>
      <c r="E18" s="333"/>
      <c r="F18" s="102"/>
      <c r="G18" s="334"/>
      <c r="H18" s="380"/>
      <c r="I18" s="344"/>
      <c r="J18" s="345"/>
      <c r="K18" s="345"/>
      <c r="L18" s="346"/>
    </row>
    <row r="19" spans="1:12" ht="15.95" customHeight="1" x14ac:dyDescent="0.3">
      <c r="A19" s="355"/>
      <c r="B19" s="356"/>
      <c r="C19" s="499">
        <v>0</v>
      </c>
      <c r="D19" s="380"/>
      <c r="E19" s="333"/>
      <c r="F19" s="102"/>
      <c r="G19" s="334"/>
      <c r="H19" s="380"/>
      <c r="I19" s="350"/>
      <c r="J19" s="383"/>
      <c r="K19" s="383"/>
      <c r="L19" s="351"/>
    </row>
    <row r="20" spans="1:12" ht="15.95" customHeight="1" x14ac:dyDescent="0.3">
      <c r="A20" s="508"/>
      <c r="B20" s="509"/>
      <c r="C20" s="510"/>
      <c r="D20" s="380"/>
      <c r="E20" s="333"/>
      <c r="F20" s="102"/>
      <c r="G20" s="334"/>
      <c r="H20" s="380"/>
      <c r="I20" s="350"/>
      <c r="J20" s="383"/>
      <c r="K20" s="383"/>
      <c r="L20" s="351"/>
    </row>
    <row r="21" spans="1:12" ht="15.95" customHeight="1" thickBot="1" x14ac:dyDescent="0.35">
      <c r="A21" s="357"/>
      <c r="B21" s="358"/>
      <c r="C21" s="511"/>
      <c r="D21" s="380"/>
      <c r="E21" s="333"/>
      <c r="F21" s="102"/>
      <c r="G21" s="334"/>
      <c r="H21" s="380"/>
      <c r="I21" s="350"/>
      <c r="J21" s="383"/>
      <c r="K21" s="383"/>
      <c r="L21" s="351"/>
    </row>
    <row r="22" spans="1:12" ht="15.95" customHeight="1" thickBot="1" x14ac:dyDescent="0.35">
      <c r="A22" s="347" t="s">
        <v>5</v>
      </c>
      <c r="B22" s="348"/>
      <c r="C22" s="359">
        <f>SUM(C19:C21)</f>
        <v>0</v>
      </c>
      <c r="D22" s="380"/>
      <c r="E22" s="333"/>
      <c r="F22" s="102"/>
      <c r="G22" s="334"/>
      <c r="H22" s="380"/>
      <c r="I22" s="350"/>
      <c r="J22" s="383"/>
      <c r="K22" s="383"/>
      <c r="L22" s="351"/>
    </row>
    <row r="23" spans="1:12" ht="15.95" customHeight="1" thickBot="1" x14ac:dyDescent="0.35">
      <c r="A23" s="325"/>
      <c r="B23" s="380"/>
      <c r="C23" s="380"/>
      <c r="D23" s="340"/>
      <c r="E23" s="333"/>
      <c r="F23" s="512"/>
      <c r="G23" s="513"/>
      <c r="H23" s="380"/>
      <c r="I23" s="350"/>
      <c r="J23" s="383"/>
      <c r="K23" s="383"/>
      <c r="L23" s="351"/>
    </row>
    <row r="24" spans="1:12" ht="15.95" customHeight="1" thickBot="1" x14ac:dyDescent="0.35">
      <c r="A24" s="302" t="s">
        <v>23</v>
      </c>
      <c r="B24" s="303"/>
      <c r="C24" s="304"/>
      <c r="D24" s="380"/>
      <c r="E24" s="364" t="s">
        <v>4</v>
      </c>
      <c r="F24" s="364"/>
      <c r="G24" s="359">
        <f>SUM(G6:G23)</f>
        <v>0</v>
      </c>
      <c r="H24" s="380"/>
      <c r="I24" s="350"/>
      <c r="J24" s="383"/>
      <c r="K24" s="383"/>
      <c r="L24" s="351"/>
    </row>
    <row r="25" spans="1:12" ht="15.95" customHeight="1" thickBot="1" x14ac:dyDescent="0.35">
      <c r="A25" s="514"/>
      <c r="B25" s="360"/>
      <c r="C25" s="361"/>
      <c r="D25" s="380"/>
      <c r="E25" s="365"/>
      <c r="F25" s="365"/>
      <c r="G25" s="365"/>
      <c r="H25" s="380"/>
      <c r="I25" s="350"/>
      <c r="J25" s="383"/>
      <c r="K25" s="383"/>
      <c r="L25" s="351"/>
    </row>
    <row r="26" spans="1:12" ht="15.95" customHeight="1" thickBot="1" x14ac:dyDescent="0.35">
      <c r="A26" s="362"/>
      <c r="B26" s="386"/>
      <c r="C26" s="363"/>
      <c r="D26" s="380"/>
      <c r="E26" s="352" t="s">
        <v>201</v>
      </c>
      <c r="F26" s="366" t="s">
        <v>205</v>
      </c>
      <c r="G26" s="367"/>
      <c r="H26" s="380"/>
      <c r="I26" s="350"/>
      <c r="J26" s="383"/>
      <c r="K26" s="383"/>
      <c r="L26" s="351"/>
    </row>
    <row r="27" spans="1:12" ht="15.95" customHeight="1" x14ac:dyDescent="0.3">
      <c r="A27" s="362"/>
      <c r="B27" s="386"/>
      <c r="C27" s="363"/>
      <c r="D27" s="380"/>
      <c r="E27" s="515" t="s">
        <v>201</v>
      </c>
      <c r="F27" s="516"/>
      <c r="G27" s="517">
        <v>0</v>
      </c>
      <c r="H27" s="380"/>
      <c r="I27" s="350"/>
      <c r="J27" s="383"/>
      <c r="K27" s="383"/>
      <c r="L27" s="351"/>
    </row>
    <row r="28" spans="1:12" ht="15.95" customHeight="1" x14ac:dyDescent="0.3">
      <c r="A28" s="362"/>
      <c r="B28" s="386"/>
      <c r="C28" s="363"/>
      <c r="D28" s="341"/>
      <c r="E28" s="518"/>
      <c r="F28" s="519"/>
      <c r="G28" s="517"/>
      <c r="H28" s="380"/>
      <c r="I28" s="350"/>
      <c r="J28" s="383"/>
      <c r="K28" s="383"/>
      <c r="L28" s="351"/>
    </row>
    <row r="29" spans="1:12" ht="15.95" customHeight="1" x14ac:dyDescent="0.3">
      <c r="A29" s="362"/>
      <c r="B29" s="386"/>
      <c r="C29" s="363"/>
      <c r="D29" s="380"/>
      <c r="E29" s="518"/>
      <c r="F29" s="519"/>
      <c r="G29" s="517"/>
      <c r="H29" s="380"/>
      <c r="I29" s="350"/>
      <c r="J29" s="383"/>
      <c r="K29" s="383"/>
      <c r="L29" s="351"/>
    </row>
    <row r="30" spans="1:12" ht="15.95" customHeight="1" x14ac:dyDescent="0.3">
      <c r="A30" s="362"/>
      <c r="B30" s="386"/>
      <c r="C30" s="363"/>
      <c r="D30" s="380"/>
      <c r="E30" s="518"/>
      <c r="F30" s="519"/>
      <c r="G30" s="517"/>
      <c r="H30" s="380"/>
      <c r="I30" s="350"/>
      <c r="J30" s="383"/>
      <c r="K30" s="383"/>
      <c r="L30" s="351"/>
    </row>
    <row r="31" spans="1:12" ht="15.95" customHeight="1" x14ac:dyDescent="0.3">
      <c r="A31" s="362"/>
      <c r="B31" s="386"/>
      <c r="C31" s="363"/>
      <c r="D31" s="380"/>
      <c r="E31" s="518"/>
      <c r="F31" s="519"/>
      <c r="G31" s="517"/>
      <c r="H31" s="380"/>
      <c r="I31" s="350"/>
      <c r="J31" s="383"/>
      <c r="K31" s="383"/>
      <c r="L31" s="351"/>
    </row>
    <row r="32" spans="1:12" ht="15.95" customHeight="1" x14ac:dyDescent="0.3">
      <c r="A32" s="362"/>
      <c r="B32" s="386"/>
      <c r="C32" s="363"/>
      <c r="D32" s="380"/>
      <c r="E32" s="518"/>
      <c r="F32" s="519"/>
      <c r="G32" s="517"/>
      <c r="H32" s="380"/>
      <c r="I32" s="350"/>
      <c r="J32" s="383"/>
      <c r="K32" s="383"/>
      <c r="L32" s="351"/>
    </row>
    <row r="33" spans="1:12" ht="15.95" customHeight="1" x14ac:dyDescent="0.3">
      <c r="A33" s="362"/>
      <c r="B33" s="386"/>
      <c r="C33" s="363"/>
      <c r="D33" s="380"/>
      <c r="E33" s="368" t="s">
        <v>201</v>
      </c>
      <c r="F33" s="369"/>
      <c r="G33" s="334"/>
      <c r="H33" s="380"/>
      <c r="I33" s="350"/>
      <c r="J33" s="383"/>
      <c r="K33" s="383"/>
      <c r="L33" s="351"/>
    </row>
    <row r="34" spans="1:12" ht="15.95" customHeight="1" x14ac:dyDescent="0.3">
      <c r="A34" s="362"/>
      <c r="B34" s="386"/>
      <c r="C34" s="363"/>
      <c r="D34" s="380"/>
      <c r="E34" s="368" t="s">
        <v>201</v>
      </c>
      <c r="F34" s="369"/>
      <c r="G34" s="334"/>
      <c r="H34" s="380"/>
      <c r="I34" s="350"/>
      <c r="J34" s="383"/>
      <c r="K34" s="383"/>
      <c r="L34" s="351"/>
    </row>
    <row r="35" spans="1:12" ht="15.95" customHeight="1" thickBot="1" x14ac:dyDescent="0.35">
      <c r="A35" s="362"/>
      <c r="B35" s="386"/>
      <c r="C35" s="363"/>
      <c r="D35" s="380"/>
      <c r="E35" s="370"/>
      <c r="F35" s="371"/>
      <c r="G35" s="520"/>
      <c r="H35" s="380"/>
      <c r="I35" s="350"/>
      <c r="J35" s="383"/>
      <c r="K35" s="383"/>
      <c r="L35" s="351"/>
    </row>
    <row r="36" spans="1:12" ht="15.95" customHeight="1" thickBot="1" x14ac:dyDescent="0.35">
      <c r="A36" s="372"/>
      <c r="B36" s="373"/>
      <c r="C36" s="374"/>
      <c r="D36" s="375"/>
      <c r="E36" s="347" t="s">
        <v>9</v>
      </c>
      <c r="F36" s="348"/>
      <c r="G36" s="359">
        <f>SUM(G27:G35)</f>
        <v>0</v>
      </c>
      <c r="H36" s="375"/>
      <c r="I36" s="376"/>
      <c r="J36" s="377"/>
      <c r="K36" s="377"/>
      <c r="L36" s="378"/>
    </row>
    <row r="37" spans="1:12" ht="15.95" customHeight="1" x14ac:dyDescent="0.3"/>
  </sheetData>
  <sheetProtection selectLockedCells="1"/>
  <mergeCells count="46">
    <mergeCell ref="A25:C36"/>
    <mergeCell ref="E36:F36"/>
    <mergeCell ref="E24:F24"/>
    <mergeCell ref="F26:G26"/>
    <mergeCell ref="E27:F27"/>
    <mergeCell ref="E33:F33"/>
    <mergeCell ref="E34:F34"/>
    <mergeCell ref="B18:C18"/>
    <mergeCell ref="A19:B19"/>
    <mergeCell ref="A21:B21"/>
    <mergeCell ref="A22:B22"/>
    <mergeCell ref="A24:C24"/>
    <mergeCell ref="I8:L8"/>
    <mergeCell ref="A9:C9"/>
    <mergeCell ref="H9:H12"/>
    <mergeCell ref="I9:L9"/>
    <mergeCell ref="B10:C10"/>
    <mergeCell ref="I11:L11"/>
    <mergeCell ref="I12:L12"/>
    <mergeCell ref="I15:L15"/>
    <mergeCell ref="I17:L17"/>
    <mergeCell ref="I18:L36"/>
    <mergeCell ref="E35:F35"/>
    <mergeCell ref="I13:L13"/>
    <mergeCell ref="I14:L14"/>
    <mergeCell ref="I7:L7"/>
    <mergeCell ref="A1:L1"/>
    <mergeCell ref="A3:C3"/>
    <mergeCell ref="E3:G3"/>
    <mergeCell ref="I3:L3"/>
    <mergeCell ref="A4:C4"/>
    <mergeCell ref="I4:L4"/>
    <mergeCell ref="A5:C5"/>
    <mergeCell ref="I5:L5"/>
    <mergeCell ref="A6:C6"/>
    <mergeCell ref="I6:L6"/>
    <mergeCell ref="E2:L2"/>
    <mergeCell ref="F4:G4"/>
    <mergeCell ref="E5:F5"/>
    <mergeCell ref="E6:E12"/>
    <mergeCell ref="A8:C8"/>
    <mergeCell ref="F6:F7"/>
    <mergeCell ref="G6:G7"/>
    <mergeCell ref="F11:F12"/>
    <mergeCell ref="G11:G12"/>
    <mergeCell ref="A16:B16"/>
  </mergeCells>
  <pageMargins left="0.5" right="0.5" top="0.25" bottom="0.25" header="0.3" footer="0.3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7"/>
  <sheetViews>
    <sheetView topLeftCell="A14" workbookViewId="0">
      <selection activeCell="A24" sqref="A24:C35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3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4">
      <c r="A1" s="273" t="s">
        <v>95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49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 t="s">
        <v>94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0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18">
        <v>2000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236" t="s">
        <v>90</v>
      </c>
      <c r="G7" s="290"/>
      <c r="H7" s="66"/>
      <c r="I7" s="225"/>
      <c r="J7" s="226"/>
      <c r="K7" s="226"/>
      <c r="L7" s="227"/>
    </row>
    <row r="8" spans="1:17" ht="15.95" customHeight="1" thickBot="1" x14ac:dyDescent="0.35">
      <c r="A8" s="213" t="s">
        <v>50</v>
      </c>
      <c r="B8" s="213"/>
      <c r="C8" s="214"/>
      <c r="D8" s="61"/>
      <c r="E8" s="67"/>
      <c r="F8" s="237"/>
      <c r="G8" s="291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236" t="s">
        <v>91</v>
      </c>
      <c r="G9" s="290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34"/>
      <c r="C10" s="235"/>
      <c r="D10" s="61"/>
      <c r="E10" s="68"/>
      <c r="F10" s="237"/>
      <c r="G10" s="291"/>
      <c r="H10" s="233"/>
      <c r="I10" s="218" t="s">
        <v>47</v>
      </c>
      <c r="J10" s="219"/>
      <c r="K10" s="219"/>
      <c r="L10" s="220"/>
    </row>
    <row r="11" spans="1:17" ht="15.95" customHeight="1" thickBot="1" x14ac:dyDescent="0.35">
      <c r="A11" s="71" t="s">
        <v>68</v>
      </c>
      <c r="B11" s="106" t="s">
        <v>56</v>
      </c>
      <c r="C11" s="73"/>
      <c r="D11" s="66"/>
      <c r="E11" s="107"/>
      <c r="F11" s="70" t="s">
        <v>83</v>
      </c>
      <c r="G11" s="292"/>
      <c r="H11" s="228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77"/>
      <c r="C12" s="78"/>
      <c r="D12" s="61"/>
      <c r="E12" s="108"/>
      <c r="F12" s="99" t="s">
        <v>92</v>
      </c>
      <c r="G12" s="293"/>
      <c r="H12" s="228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77"/>
      <c r="C13" s="78"/>
      <c r="D13" s="61"/>
      <c r="E13" s="108" t="s">
        <v>68</v>
      </c>
      <c r="F13" s="83"/>
      <c r="G13" s="76"/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77"/>
      <c r="C14" s="78"/>
      <c r="D14" s="74"/>
      <c r="E14" s="71" t="s">
        <v>69</v>
      </c>
      <c r="F14" s="81"/>
      <c r="G14" s="9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77"/>
      <c r="C15" s="78"/>
      <c r="D15" s="61"/>
      <c r="E15" s="75"/>
      <c r="F15" s="84"/>
      <c r="G15" s="85"/>
      <c r="H15" s="61"/>
      <c r="I15" s="242" t="s">
        <v>129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0</v>
      </c>
      <c r="D16" s="61"/>
      <c r="E16" s="71" t="s">
        <v>70</v>
      </c>
      <c r="F16" s="87"/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12" t="s">
        <v>6</v>
      </c>
      <c r="C18" s="21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93</v>
      </c>
      <c r="B19" s="256"/>
      <c r="C19" s="73"/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/>
      <c r="B20" s="258"/>
      <c r="C20" s="91"/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 t="s">
        <v>73</v>
      </c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 t="s">
        <v>74</v>
      </c>
      <c r="G23" s="96"/>
      <c r="H23" s="61"/>
      <c r="I23" s="245"/>
      <c r="J23" s="246"/>
      <c r="K23" s="246"/>
      <c r="L23" s="247"/>
    </row>
    <row r="24" spans="1:12" ht="15.95" customHeight="1" x14ac:dyDescent="0.3">
      <c r="A24" s="279" t="s">
        <v>88</v>
      </c>
      <c r="B24" s="280"/>
      <c r="C24" s="28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82"/>
      <c r="B25" s="283"/>
      <c r="C25" s="28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82"/>
      <c r="B26" s="283"/>
      <c r="C26" s="28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82"/>
      <c r="B27" s="283"/>
      <c r="C27" s="28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82"/>
      <c r="B28" s="283"/>
      <c r="C28" s="284"/>
      <c r="D28" s="61"/>
      <c r="E28" s="268" t="s">
        <v>4</v>
      </c>
      <c r="F28" s="268"/>
      <c r="G28" s="92">
        <f>SUM(G6:G27)</f>
        <v>0</v>
      </c>
      <c r="H28" s="61"/>
      <c r="I28" s="245"/>
      <c r="J28" s="246"/>
      <c r="K28" s="246"/>
      <c r="L28" s="247"/>
    </row>
    <row r="29" spans="1:12" ht="15.95" customHeight="1" thickBot="1" x14ac:dyDescent="0.35">
      <c r="A29" s="282"/>
      <c r="B29" s="283"/>
      <c r="C29" s="28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82"/>
      <c r="B30" s="283"/>
      <c r="C30" s="284"/>
      <c r="D30" s="61"/>
      <c r="E30" s="90">
        <v>503</v>
      </c>
      <c r="F30" s="212" t="s">
        <v>6</v>
      </c>
      <c r="G30" s="214"/>
      <c r="H30" s="61"/>
      <c r="I30" s="245"/>
      <c r="J30" s="246"/>
      <c r="K30" s="246"/>
      <c r="L30" s="247"/>
    </row>
    <row r="31" spans="1:12" ht="15.95" customHeight="1" x14ac:dyDescent="0.3">
      <c r="A31" s="282"/>
      <c r="B31" s="283"/>
      <c r="C31" s="284"/>
      <c r="D31" s="61"/>
      <c r="E31" s="271" t="s">
        <v>93</v>
      </c>
      <c r="F31" s="272"/>
      <c r="G31" s="95">
        <v>11000</v>
      </c>
      <c r="H31" s="61"/>
      <c r="I31" s="245"/>
      <c r="J31" s="246"/>
      <c r="K31" s="246"/>
      <c r="L31" s="247"/>
    </row>
    <row r="32" spans="1:12" ht="15.95" customHeight="1" x14ac:dyDescent="0.3">
      <c r="A32" s="282"/>
      <c r="B32" s="283"/>
      <c r="C32" s="284"/>
      <c r="D32" s="61"/>
      <c r="E32" s="223"/>
      <c r="F32" s="224"/>
      <c r="G32" s="96"/>
      <c r="H32" s="61"/>
      <c r="I32" s="245"/>
      <c r="J32" s="246"/>
      <c r="K32" s="246"/>
      <c r="L32" s="247"/>
    </row>
    <row r="33" spans="1:12" ht="15.95" customHeight="1" x14ac:dyDescent="0.3">
      <c r="A33" s="282"/>
      <c r="B33" s="283"/>
      <c r="C33" s="284"/>
      <c r="D33" s="61"/>
      <c r="E33" s="223" t="s">
        <v>89</v>
      </c>
      <c r="F33" s="224"/>
      <c r="G33" s="96"/>
      <c r="H33" s="61"/>
      <c r="I33" s="245"/>
      <c r="J33" s="246"/>
      <c r="K33" s="246"/>
      <c r="L33" s="247"/>
    </row>
    <row r="34" spans="1:12" ht="15.95" customHeight="1" thickBot="1" x14ac:dyDescent="0.35">
      <c r="A34" s="282"/>
      <c r="B34" s="283"/>
      <c r="C34" s="284"/>
      <c r="D34" s="61"/>
      <c r="E34" s="238" t="s">
        <v>86</v>
      </c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85"/>
      <c r="B35" s="286"/>
      <c r="C35" s="287"/>
      <c r="D35" s="98"/>
      <c r="E35" s="251" t="s">
        <v>9</v>
      </c>
      <c r="F35" s="252"/>
      <c r="G35" s="92">
        <f>SUM(G31:G34)</f>
        <v>11000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6">
    <mergeCell ref="E35:F35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28:F28"/>
    <mergeCell ref="F30:G30"/>
    <mergeCell ref="E31:F31"/>
    <mergeCell ref="E32:F32"/>
    <mergeCell ref="E33:F33"/>
    <mergeCell ref="E34:F34"/>
    <mergeCell ref="I13:L13"/>
    <mergeCell ref="F7:F8"/>
    <mergeCell ref="G7:G8"/>
    <mergeCell ref="I7:L7"/>
    <mergeCell ref="A8:C8"/>
    <mergeCell ref="I8:L8"/>
    <mergeCell ref="A9:C9"/>
    <mergeCell ref="F9:F10"/>
    <mergeCell ref="G9:G10"/>
    <mergeCell ref="H9:H12"/>
    <mergeCell ref="I9:L9"/>
    <mergeCell ref="B10:C10"/>
    <mergeCell ref="I10:L10"/>
    <mergeCell ref="G11:G12"/>
    <mergeCell ref="I11:L11"/>
    <mergeCell ref="I12:L12"/>
    <mergeCell ref="A5:C5"/>
    <mergeCell ref="F5:G5"/>
    <mergeCell ref="I5:L5"/>
    <mergeCell ref="A6:C6"/>
    <mergeCell ref="E6:F6"/>
    <mergeCell ref="I6:L6"/>
    <mergeCell ref="A4:C4"/>
    <mergeCell ref="E4:G4"/>
    <mergeCell ref="I4:L4"/>
    <mergeCell ref="A1:L1"/>
    <mergeCell ref="A2:L2"/>
    <mergeCell ref="A3:C3"/>
    <mergeCell ref="E3:G3"/>
    <mergeCell ref="I3:L3"/>
  </mergeCells>
  <pageMargins left="0.5" right="0.5" top="0.25" bottom="0.2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/>
  <dimension ref="A1:Q37"/>
  <sheetViews>
    <sheetView topLeftCell="A29" zoomScaleNormal="100" workbookViewId="0">
      <selection activeCell="I36" sqref="I36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4">
      <c r="A1" s="273" t="s">
        <v>61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49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 t="s">
        <v>130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0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76">
        <v>3000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99" t="s">
        <v>65</v>
      </c>
      <c r="G7" s="96"/>
      <c r="H7" s="66"/>
      <c r="I7" s="225"/>
      <c r="J7" s="226"/>
      <c r="K7" s="226"/>
      <c r="L7" s="227"/>
    </row>
    <row r="8" spans="1:17" ht="15.95" customHeight="1" thickBot="1" x14ac:dyDescent="0.35">
      <c r="A8" s="213" t="s">
        <v>50</v>
      </c>
      <c r="B8" s="213"/>
      <c r="C8" s="214"/>
      <c r="D8" s="61"/>
      <c r="E8" s="67"/>
      <c r="F8" s="99" t="s">
        <v>66</v>
      </c>
      <c r="G8" s="96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99" t="s">
        <v>67</v>
      </c>
      <c r="G9" s="65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97"/>
      <c r="C10" s="298"/>
      <c r="D10" s="61"/>
      <c r="E10" s="68"/>
      <c r="F10" s="99"/>
      <c r="G10" s="96"/>
      <c r="H10" s="233"/>
      <c r="I10" s="218" t="s">
        <v>63</v>
      </c>
      <c r="J10" s="219"/>
      <c r="K10" s="219"/>
      <c r="L10" s="220"/>
    </row>
    <row r="11" spans="1:17" ht="15.95" customHeight="1" thickBot="1" x14ac:dyDescent="0.35">
      <c r="A11" s="71" t="s">
        <v>68</v>
      </c>
      <c r="B11" s="77"/>
      <c r="C11" s="78"/>
      <c r="D11" s="74"/>
      <c r="E11" s="75"/>
      <c r="F11" s="84"/>
      <c r="G11" s="85"/>
      <c r="H11" s="233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77"/>
      <c r="C12" s="78"/>
      <c r="D12" s="79"/>
      <c r="E12" s="71" t="s">
        <v>68</v>
      </c>
      <c r="F12" s="81" t="s">
        <v>126</v>
      </c>
      <c r="G12" s="95"/>
      <c r="H12" s="233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77"/>
      <c r="C13" s="78"/>
      <c r="D13" s="61"/>
      <c r="E13" s="75"/>
      <c r="F13" s="83"/>
      <c r="G13" s="76"/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77"/>
      <c r="C14" s="78"/>
      <c r="D14" s="74"/>
      <c r="E14" s="71" t="s">
        <v>69</v>
      </c>
      <c r="F14" s="81" t="s">
        <v>132</v>
      </c>
      <c r="G14" s="9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77"/>
      <c r="C15" s="78"/>
      <c r="D15" s="61"/>
      <c r="E15" s="75"/>
      <c r="F15" s="84"/>
      <c r="G15" s="85"/>
      <c r="H15" s="61"/>
      <c r="I15" s="242" t="s">
        <v>134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0</v>
      </c>
      <c r="D16" s="61"/>
      <c r="E16" s="71" t="s">
        <v>70</v>
      </c>
      <c r="F16" s="81" t="s">
        <v>55</v>
      </c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12" t="s">
        <v>6</v>
      </c>
      <c r="C18" s="21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58</v>
      </c>
      <c r="B19" s="256"/>
      <c r="C19" s="73">
        <v>500</v>
      </c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 t="s">
        <v>62</v>
      </c>
      <c r="B20" s="258"/>
      <c r="C20" s="91">
        <v>1500</v>
      </c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2000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 t="s">
        <v>133</v>
      </c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/>
      <c r="G23" s="96"/>
      <c r="H23" s="61"/>
      <c r="I23" s="245"/>
      <c r="J23" s="246"/>
      <c r="K23" s="246"/>
      <c r="L23" s="247"/>
    </row>
    <row r="24" spans="1:12" ht="15.95" customHeight="1" x14ac:dyDescent="0.3">
      <c r="A24" s="259"/>
      <c r="B24" s="260"/>
      <c r="C24" s="26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62"/>
      <c r="B25" s="263"/>
      <c r="C25" s="26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62"/>
      <c r="B26" s="263"/>
      <c r="C26" s="26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62"/>
      <c r="B27" s="263"/>
      <c r="C27" s="26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62"/>
      <c r="B28" s="263"/>
      <c r="C28" s="264"/>
      <c r="D28" s="61"/>
      <c r="E28" s="268" t="s">
        <v>4</v>
      </c>
      <c r="F28" s="268"/>
      <c r="G28" s="92">
        <f>SUM(G6:G27)</f>
        <v>0</v>
      </c>
      <c r="H28" s="61"/>
      <c r="I28" s="245"/>
      <c r="J28" s="246"/>
      <c r="K28" s="246"/>
      <c r="L28" s="247"/>
    </row>
    <row r="29" spans="1:12" ht="15.95" customHeight="1" thickBot="1" x14ac:dyDescent="0.35">
      <c r="A29" s="262"/>
      <c r="B29" s="263"/>
      <c r="C29" s="26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62"/>
      <c r="B30" s="263"/>
      <c r="C30" s="264"/>
      <c r="D30" s="61"/>
      <c r="E30" s="90">
        <v>503</v>
      </c>
      <c r="F30" s="212" t="s">
        <v>6</v>
      </c>
      <c r="G30" s="214"/>
      <c r="H30" s="61"/>
      <c r="I30" s="245"/>
      <c r="J30" s="246"/>
      <c r="K30" s="246"/>
      <c r="L30" s="247"/>
    </row>
    <row r="31" spans="1:12" ht="15.95" customHeight="1" x14ac:dyDescent="0.3">
      <c r="A31" s="262"/>
      <c r="B31" s="263"/>
      <c r="C31" s="264"/>
      <c r="D31" s="61"/>
      <c r="E31" s="271" t="s">
        <v>75</v>
      </c>
      <c r="F31" s="272"/>
      <c r="G31" s="95"/>
      <c r="H31" s="61"/>
      <c r="I31" s="245"/>
      <c r="J31" s="246"/>
      <c r="K31" s="246"/>
      <c r="L31" s="247"/>
    </row>
    <row r="32" spans="1:12" ht="15.95" customHeight="1" x14ac:dyDescent="0.3">
      <c r="A32" s="262"/>
      <c r="B32" s="263"/>
      <c r="C32" s="264"/>
      <c r="D32" s="61"/>
      <c r="E32" s="223" t="s">
        <v>62</v>
      </c>
      <c r="F32" s="224"/>
      <c r="G32" s="96"/>
      <c r="H32" s="61"/>
      <c r="I32" s="245"/>
      <c r="J32" s="246"/>
      <c r="K32" s="246"/>
      <c r="L32" s="247"/>
    </row>
    <row r="33" spans="1:12" ht="15.95" customHeight="1" x14ac:dyDescent="0.3">
      <c r="A33" s="262"/>
      <c r="B33" s="263"/>
      <c r="C33" s="264"/>
      <c r="D33" s="61"/>
      <c r="E33" s="223"/>
      <c r="F33" s="224"/>
      <c r="G33" s="96"/>
      <c r="H33" s="61"/>
      <c r="I33" s="245"/>
      <c r="J33" s="246"/>
      <c r="K33" s="246"/>
      <c r="L33" s="247"/>
    </row>
    <row r="34" spans="1:12" ht="15.95" customHeight="1" thickBot="1" x14ac:dyDescent="0.35">
      <c r="A34" s="262"/>
      <c r="B34" s="263"/>
      <c r="C34" s="264"/>
      <c r="D34" s="61"/>
      <c r="E34" s="238" t="s">
        <v>131</v>
      </c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65"/>
      <c r="B35" s="266"/>
      <c r="C35" s="267"/>
      <c r="D35" s="98"/>
      <c r="E35" s="251" t="s">
        <v>9</v>
      </c>
      <c r="F35" s="252"/>
      <c r="G35" s="92">
        <f>SUM(G31:G34)</f>
        <v>0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1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I7:L7"/>
    <mergeCell ref="A1:L1"/>
    <mergeCell ref="A2:L2"/>
    <mergeCell ref="A3:C3"/>
    <mergeCell ref="E3:G3"/>
    <mergeCell ref="I3:L3"/>
    <mergeCell ref="A4:C4"/>
    <mergeCell ref="E4:G4"/>
    <mergeCell ref="I4:L4"/>
    <mergeCell ref="A5:C5"/>
    <mergeCell ref="F5:G5"/>
    <mergeCell ref="I5:L5"/>
    <mergeCell ref="A6:C6"/>
    <mergeCell ref="I6:L6"/>
    <mergeCell ref="E6:F6"/>
  </mergeCells>
  <pageMargins left="0.5" right="0.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N37"/>
  <sheetViews>
    <sheetView workbookViewId="0">
      <selection activeCell="O16" sqref="O16"/>
    </sheetView>
  </sheetViews>
  <sheetFormatPr defaultColWidth="8.85546875" defaultRowHeight="15" x14ac:dyDescent="0.25"/>
  <cols>
    <col min="2" max="2" width="22.42578125" customWidth="1"/>
    <col min="3" max="3" width="13.140625" customWidth="1"/>
    <col min="4" max="4" width="2.7109375" customWidth="1"/>
    <col min="6" max="6" width="18.140625" customWidth="1"/>
    <col min="7" max="7" width="12.28515625" customWidth="1"/>
    <col min="8" max="8" width="2.7109375" customWidth="1"/>
    <col min="12" max="12" width="9.42578125" customWidth="1"/>
  </cols>
  <sheetData>
    <row r="1" spans="1:14" ht="24" customHeight="1" thickBot="1" x14ac:dyDescent="0.35">
      <c r="A1" s="170" t="s">
        <v>30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2"/>
      <c r="M1" s="1"/>
      <c r="N1" s="1"/>
    </row>
    <row r="2" spans="1:14" ht="12" customHeight="1" thickBot="1" x14ac:dyDescent="0.3">
      <c r="A2" s="173"/>
      <c r="B2" s="174"/>
      <c r="C2" s="174"/>
      <c r="D2" s="175"/>
      <c r="E2" s="174"/>
      <c r="F2" s="174"/>
      <c r="G2" s="174"/>
      <c r="H2" s="175"/>
      <c r="I2" s="174"/>
      <c r="J2" s="174"/>
      <c r="K2" s="174"/>
      <c r="L2" s="176"/>
    </row>
    <row r="3" spans="1:14" ht="15.95" customHeight="1" thickBot="1" x14ac:dyDescent="0.3">
      <c r="A3" s="134" t="s">
        <v>7</v>
      </c>
      <c r="B3" s="135"/>
      <c r="C3" s="136"/>
      <c r="D3" s="2"/>
      <c r="E3" s="179" t="s">
        <v>29</v>
      </c>
      <c r="F3" s="180"/>
      <c r="G3" s="181"/>
      <c r="H3" s="47"/>
      <c r="I3" s="160" t="s">
        <v>10</v>
      </c>
      <c r="J3" s="182"/>
      <c r="K3" s="182"/>
      <c r="L3" s="161"/>
      <c r="M3" s="1"/>
      <c r="N3" s="1"/>
    </row>
    <row r="4" spans="1:14" ht="15.95" customHeight="1" thickBot="1" x14ac:dyDescent="0.3">
      <c r="A4" s="137" t="s">
        <v>27</v>
      </c>
      <c r="B4" s="138"/>
      <c r="C4" s="139"/>
      <c r="D4" s="2"/>
      <c r="E4" s="183" t="s">
        <v>3</v>
      </c>
      <c r="F4" s="184"/>
      <c r="G4" s="185"/>
      <c r="H4" s="2"/>
      <c r="I4" s="186">
        <f>SUM(C16-G28)</f>
        <v>600</v>
      </c>
      <c r="J4" s="187"/>
      <c r="K4" s="187"/>
      <c r="L4" s="188"/>
    </row>
    <row r="5" spans="1:14" ht="15.95" customHeight="1" thickBot="1" x14ac:dyDescent="0.3">
      <c r="A5" s="134" t="s">
        <v>8</v>
      </c>
      <c r="B5" s="135"/>
      <c r="C5" s="136"/>
      <c r="D5" s="2"/>
      <c r="E5" s="11" t="s">
        <v>1</v>
      </c>
      <c r="F5" s="189"/>
      <c r="G5" s="190"/>
      <c r="H5" s="2"/>
      <c r="I5" s="168"/>
      <c r="J5" s="168"/>
      <c r="K5" s="168"/>
      <c r="L5" s="168"/>
    </row>
    <row r="6" spans="1:14" ht="15.95" customHeight="1" thickBot="1" x14ac:dyDescent="0.3">
      <c r="A6" s="140">
        <v>75</v>
      </c>
      <c r="B6" s="141"/>
      <c r="C6" s="142"/>
      <c r="D6" s="2"/>
      <c r="E6" s="32"/>
      <c r="F6" s="33"/>
      <c r="G6" s="34"/>
      <c r="H6" s="2"/>
      <c r="I6" s="160" t="s">
        <v>14</v>
      </c>
      <c r="J6" s="182"/>
      <c r="K6" s="182"/>
      <c r="L6" s="161"/>
    </row>
    <row r="7" spans="1:14" ht="15.95" customHeight="1" thickBot="1" x14ac:dyDescent="0.3">
      <c r="A7" s="2"/>
      <c r="B7" s="2"/>
      <c r="C7" s="2"/>
      <c r="D7" s="2"/>
      <c r="E7" s="6"/>
      <c r="F7" s="35"/>
      <c r="G7" s="18"/>
      <c r="H7" s="48"/>
      <c r="I7" s="186">
        <f>SUM(G28-G35)</f>
        <v>0</v>
      </c>
      <c r="J7" s="191"/>
      <c r="K7" s="191"/>
      <c r="L7" s="192"/>
    </row>
    <row r="8" spans="1:14" ht="15.95" customHeight="1" thickBot="1" x14ac:dyDescent="0.3">
      <c r="A8" s="177" t="s">
        <v>28</v>
      </c>
      <c r="B8" s="177"/>
      <c r="C8" s="178"/>
      <c r="D8" s="2"/>
      <c r="E8" s="36"/>
      <c r="F8" s="35"/>
      <c r="G8" s="18"/>
      <c r="H8" s="2"/>
      <c r="I8" s="168"/>
      <c r="J8" s="168"/>
      <c r="K8" s="168"/>
      <c r="L8" s="168"/>
    </row>
    <row r="9" spans="1:14" ht="15.95" customHeight="1" thickBot="1" x14ac:dyDescent="0.3">
      <c r="A9" s="145" t="s">
        <v>0</v>
      </c>
      <c r="B9" s="146"/>
      <c r="C9" s="147"/>
      <c r="D9" s="2"/>
      <c r="E9" s="37"/>
      <c r="F9" s="38"/>
      <c r="G9" s="39"/>
      <c r="H9" s="169"/>
      <c r="I9" s="134" t="s">
        <v>11</v>
      </c>
      <c r="J9" s="135"/>
      <c r="K9" s="135"/>
      <c r="L9" s="136"/>
    </row>
    <row r="10" spans="1:14" ht="15.95" customHeight="1" thickBot="1" x14ac:dyDescent="0.3">
      <c r="A10" s="4" t="s">
        <v>1</v>
      </c>
      <c r="B10" s="143"/>
      <c r="C10" s="144"/>
      <c r="D10" s="2"/>
      <c r="E10" s="6"/>
      <c r="F10" s="17"/>
      <c r="G10" s="18"/>
      <c r="H10" s="169"/>
      <c r="I10" s="140"/>
      <c r="J10" s="141"/>
      <c r="K10" s="141"/>
      <c r="L10" s="142"/>
    </row>
    <row r="11" spans="1:14" ht="15.95" customHeight="1" thickBot="1" x14ac:dyDescent="0.3">
      <c r="A11" s="5">
        <v>669</v>
      </c>
      <c r="B11" s="8" t="s">
        <v>24</v>
      </c>
      <c r="C11" s="12">
        <v>600</v>
      </c>
      <c r="D11" s="2"/>
      <c r="E11" s="6"/>
      <c r="F11" s="17"/>
      <c r="G11" s="18"/>
      <c r="H11" s="169"/>
      <c r="I11" s="134" t="s">
        <v>12</v>
      </c>
      <c r="J11" s="135"/>
      <c r="K11" s="135"/>
      <c r="L11" s="136"/>
    </row>
    <row r="12" spans="1:14" ht="15.95" customHeight="1" thickBot="1" x14ac:dyDescent="0.3">
      <c r="A12" s="6">
        <v>726</v>
      </c>
      <c r="B12" s="8"/>
      <c r="C12" s="12"/>
      <c r="D12" s="2"/>
      <c r="E12" s="6"/>
      <c r="F12" s="17"/>
      <c r="G12" s="18"/>
      <c r="H12" s="169"/>
      <c r="I12" s="140"/>
      <c r="J12" s="141"/>
      <c r="K12" s="141"/>
      <c r="L12" s="142"/>
    </row>
    <row r="13" spans="1:14" ht="15.95" customHeight="1" thickBot="1" x14ac:dyDescent="0.3">
      <c r="A13" s="6">
        <v>745</v>
      </c>
      <c r="B13" s="8"/>
      <c r="C13" s="12"/>
      <c r="D13" s="2"/>
      <c r="E13" s="37"/>
      <c r="F13" s="38"/>
      <c r="G13" s="39"/>
      <c r="H13" s="2"/>
      <c r="I13" s="168"/>
      <c r="J13" s="168"/>
      <c r="K13" s="168"/>
      <c r="L13" s="168"/>
    </row>
    <row r="14" spans="1:14" ht="15.95" customHeight="1" thickBot="1" x14ac:dyDescent="0.3">
      <c r="A14" s="6">
        <v>746</v>
      </c>
      <c r="B14" s="8"/>
      <c r="C14" s="12"/>
      <c r="D14" s="2"/>
      <c r="E14" s="6"/>
      <c r="F14" s="17"/>
      <c r="G14" s="18"/>
      <c r="H14" s="2"/>
      <c r="I14" s="134" t="s">
        <v>13</v>
      </c>
      <c r="J14" s="135"/>
      <c r="K14" s="135"/>
      <c r="L14" s="136"/>
    </row>
    <row r="15" spans="1:14" ht="15.95" customHeight="1" thickBot="1" x14ac:dyDescent="0.3">
      <c r="A15" s="6">
        <v>747</v>
      </c>
      <c r="B15" s="8"/>
      <c r="C15" s="12"/>
      <c r="D15" s="2"/>
      <c r="E15" s="6"/>
      <c r="F15" s="17"/>
      <c r="G15" s="18"/>
      <c r="H15" s="2"/>
      <c r="I15" s="150" t="s">
        <v>26</v>
      </c>
      <c r="J15" s="151"/>
      <c r="K15" s="151"/>
      <c r="L15" s="152"/>
    </row>
    <row r="16" spans="1:14" ht="15.95" customHeight="1" x14ac:dyDescent="0.25">
      <c r="A16" s="148" t="s">
        <v>2</v>
      </c>
      <c r="B16" s="149"/>
      <c r="C16" s="9">
        <f>SUM(C9:C15)</f>
        <v>600</v>
      </c>
      <c r="D16" s="45"/>
      <c r="E16" s="37"/>
      <c r="F16" s="38"/>
      <c r="G16" s="40"/>
      <c r="H16" s="2"/>
      <c r="I16" s="153"/>
      <c r="J16" s="154"/>
      <c r="K16" s="154"/>
      <c r="L16" s="155"/>
    </row>
    <row r="17" spans="1:12" ht="15.95" customHeight="1" thickBot="1" x14ac:dyDescent="0.3">
      <c r="A17" s="19"/>
      <c r="B17" s="19"/>
      <c r="C17" s="19"/>
      <c r="D17" s="20"/>
      <c r="E17" s="37"/>
      <c r="F17" s="38"/>
      <c r="G17" s="39"/>
      <c r="H17" s="2"/>
      <c r="I17" s="153"/>
      <c r="J17" s="154"/>
      <c r="K17" s="154"/>
      <c r="L17" s="155"/>
    </row>
    <row r="18" spans="1:12" ht="15.95" customHeight="1" thickBot="1" x14ac:dyDescent="0.3">
      <c r="A18" s="7">
        <v>503</v>
      </c>
      <c r="B18" s="126" t="s">
        <v>6</v>
      </c>
      <c r="C18" s="127"/>
      <c r="D18" s="2"/>
      <c r="E18" s="6"/>
      <c r="F18" s="17"/>
      <c r="G18" s="18"/>
      <c r="H18" s="2"/>
      <c r="I18" s="153"/>
      <c r="J18" s="154"/>
      <c r="K18" s="154"/>
      <c r="L18" s="155"/>
    </row>
    <row r="19" spans="1:12" ht="15.95" customHeight="1" x14ac:dyDescent="0.25">
      <c r="A19" s="128"/>
      <c r="B19" s="129"/>
      <c r="C19" s="14"/>
      <c r="D19" s="45"/>
      <c r="E19" s="6"/>
      <c r="F19" s="17"/>
      <c r="G19" s="18"/>
      <c r="H19" s="2"/>
      <c r="I19" s="153"/>
      <c r="J19" s="154"/>
      <c r="K19" s="154"/>
      <c r="L19" s="155"/>
    </row>
    <row r="20" spans="1:12" ht="15.95" customHeight="1" thickBot="1" x14ac:dyDescent="0.3">
      <c r="A20" s="130"/>
      <c r="B20" s="131"/>
      <c r="C20" s="13"/>
      <c r="D20" s="2"/>
      <c r="E20" s="37"/>
      <c r="F20" s="41"/>
      <c r="G20" s="40"/>
      <c r="H20" s="2"/>
      <c r="I20" s="153"/>
      <c r="J20" s="154"/>
      <c r="K20" s="154"/>
      <c r="L20" s="155"/>
    </row>
    <row r="21" spans="1:12" ht="15.95" customHeight="1" thickBot="1" x14ac:dyDescent="0.3">
      <c r="A21" s="132" t="s">
        <v>5</v>
      </c>
      <c r="B21" s="133"/>
      <c r="C21" s="10">
        <f>SUM(C19:C20)</f>
        <v>0</v>
      </c>
      <c r="D21" s="2"/>
      <c r="E21" s="37"/>
      <c r="F21" s="38"/>
      <c r="G21" s="39"/>
      <c r="H21" s="2"/>
      <c r="I21" s="153"/>
      <c r="J21" s="154"/>
      <c r="K21" s="154"/>
      <c r="L21" s="155"/>
    </row>
    <row r="22" spans="1:12" ht="15.95" customHeight="1" thickBot="1" x14ac:dyDescent="0.3">
      <c r="A22" s="2"/>
      <c r="B22" s="2"/>
      <c r="C22" s="2"/>
      <c r="D22" s="45"/>
      <c r="E22" s="6"/>
      <c r="F22" s="17"/>
      <c r="G22" s="18"/>
      <c r="H22" s="2"/>
      <c r="I22" s="153"/>
      <c r="J22" s="154"/>
      <c r="K22" s="154"/>
      <c r="L22" s="155"/>
    </row>
    <row r="23" spans="1:12" ht="15.95" customHeight="1" thickBot="1" x14ac:dyDescent="0.3">
      <c r="A23" s="134" t="s">
        <v>23</v>
      </c>
      <c r="B23" s="135"/>
      <c r="C23" s="136"/>
      <c r="D23" s="2"/>
      <c r="E23" s="6"/>
      <c r="F23" s="17"/>
      <c r="G23" s="18"/>
      <c r="H23" s="2"/>
      <c r="I23" s="153"/>
      <c r="J23" s="154"/>
      <c r="K23" s="154"/>
      <c r="L23" s="155"/>
    </row>
    <row r="24" spans="1:12" ht="15.95" customHeight="1" x14ac:dyDescent="0.25">
      <c r="A24" s="150" t="s">
        <v>25</v>
      </c>
      <c r="B24" s="151"/>
      <c r="C24" s="152"/>
      <c r="D24" s="2"/>
      <c r="E24" s="37"/>
      <c r="F24" s="38"/>
      <c r="G24" s="39"/>
      <c r="H24" s="2"/>
      <c r="I24" s="153"/>
      <c r="J24" s="154"/>
      <c r="K24" s="154"/>
      <c r="L24" s="155"/>
    </row>
    <row r="25" spans="1:12" ht="15.95" customHeight="1" x14ac:dyDescent="0.25">
      <c r="A25" s="153"/>
      <c r="B25" s="154"/>
      <c r="C25" s="155"/>
      <c r="D25" s="2"/>
      <c r="E25" s="6"/>
      <c r="F25" s="17"/>
      <c r="G25" s="18"/>
      <c r="H25" s="2"/>
      <c r="I25" s="153"/>
      <c r="J25" s="154"/>
      <c r="K25" s="154"/>
      <c r="L25" s="155"/>
    </row>
    <row r="26" spans="1:12" ht="15.95" customHeight="1" x14ac:dyDescent="0.25">
      <c r="A26" s="153"/>
      <c r="B26" s="154"/>
      <c r="C26" s="155"/>
      <c r="D26" s="2"/>
      <c r="E26" s="6"/>
      <c r="F26" s="17"/>
      <c r="G26" s="18"/>
      <c r="H26" s="2"/>
      <c r="I26" s="153"/>
      <c r="J26" s="154"/>
      <c r="K26" s="154"/>
      <c r="L26" s="155"/>
    </row>
    <row r="27" spans="1:12" ht="15.95" customHeight="1" thickBot="1" x14ac:dyDescent="0.3">
      <c r="A27" s="153"/>
      <c r="B27" s="154"/>
      <c r="C27" s="155"/>
      <c r="D27" s="46"/>
      <c r="E27" s="42"/>
      <c r="F27" s="43"/>
      <c r="G27" s="44"/>
      <c r="H27" s="2"/>
      <c r="I27" s="153"/>
      <c r="J27" s="154"/>
      <c r="K27" s="154"/>
      <c r="L27" s="155"/>
    </row>
    <row r="28" spans="1:12" ht="15.95" customHeight="1" thickBot="1" x14ac:dyDescent="0.3">
      <c r="A28" s="153"/>
      <c r="B28" s="154"/>
      <c r="C28" s="155"/>
      <c r="D28" s="2"/>
      <c r="E28" s="159" t="s">
        <v>4</v>
      </c>
      <c r="F28" s="159"/>
      <c r="G28" s="10">
        <f>SUM(G6:G27)</f>
        <v>0</v>
      </c>
      <c r="H28" s="2"/>
      <c r="I28" s="153"/>
      <c r="J28" s="154"/>
      <c r="K28" s="154"/>
      <c r="L28" s="155"/>
    </row>
    <row r="29" spans="1:12" ht="15.95" customHeight="1" thickBot="1" x14ac:dyDescent="0.3">
      <c r="A29" s="153"/>
      <c r="B29" s="154"/>
      <c r="C29" s="155"/>
      <c r="D29" s="2"/>
      <c r="E29" s="31"/>
      <c r="F29" s="31"/>
      <c r="G29" s="31"/>
      <c r="H29" s="2"/>
      <c r="I29" s="153"/>
      <c r="J29" s="154"/>
      <c r="K29" s="154"/>
      <c r="L29" s="155"/>
    </row>
    <row r="30" spans="1:12" ht="15.95" customHeight="1" thickBot="1" x14ac:dyDescent="0.3">
      <c r="A30" s="153"/>
      <c r="B30" s="154"/>
      <c r="C30" s="155"/>
      <c r="D30" s="2"/>
      <c r="E30" s="7">
        <v>503</v>
      </c>
      <c r="F30" s="160" t="s">
        <v>6</v>
      </c>
      <c r="G30" s="161"/>
      <c r="H30" s="2"/>
      <c r="I30" s="153"/>
      <c r="J30" s="154"/>
      <c r="K30" s="154"/>
      <c r="L30" s="155"/>
    </row>
    <row r="31" spans="1:12" ht="15.95" customHeight="1" x14ac:dyDescent="0.25">
      <c r="A31" s="153"/>
      <c r="B31" s="154"/>
      <c r="C31" s="155"/>
      <c r="D31" s="2"/>
      <c r="E31" s="162"/>
      <c r="F31" s="163"/>
      <c r="G31" s="15"/>
      <c r="H31" s="2"/>
      <c r="I31" s="153"/>
      <c r="J31" s="154"/>
      <c r="K31" s="154"/>
      <c r="L31" s="155"/>
    </row>
    <row r="32" spans="1:12" ht="15.95" customHeight="1" x14ac:dyDescent="0.25">
      <c r="A32" s="153"/>
      <c r="B32" s="154"/>
      <c r="C32" s="155"/>
      <c r="D32" s="2"/>
      <c r="E32" s="164"/>
      <c r="F32" s="165"/>
      <c r="G32" s="18"/>
      <c r="H32" s="2"/>
      <c r="I32" s="153"/>
      <c r="J32" s="154"/>
      <c r="K32" s="154"/>
      <c r="L32" s="155"/>
    </row>
    <row r="33" spans="1:12" ht="15.95" customHeight="1" x14ac:dyDescent="0.25">
      <c r="A33" s="153"/>
      <c r="B33" s="154"/>
      <c r="C33" s="155"/>
      <c r="D33" s="2"/>
      <c r="E33" s="164"/>
      <c r="F33" s="165"/>
      <c r="G33" s="18"/>
      <c r="H33" s="2"/>
      <c r="I33" s="153"/>
      <c r="J33" s="154"/>
      <c r="K33" s="154"/>
      <c r="L33" s="155"/>
    </row>
    <row r="34" spans="1:12" ht="15.95" customHeight="1" thickBot="1" x14ac:dyDescent="0.3">
      <c r="A34" s="153"/>
      <c r="B34" s="154"/>
      <c r="C34" s="155"/>
      <c r="D34" s="2"/>
      <c r="E34" s="166"/>
      <c r="F34" s="167"/>
      <c r="G34" s="16"/>
      <c r="H34" s="2"/>
      <c r="I34" s="153"/>
      <c r="J34" s="154"/>
      <c r="K34" s="154"/>
      <c r="L34" s="155"/>
    </row>
    <row r="35" spans="1:12" ht="15.95" customHeight="1" thickBot="1" x14ac:dyDescent="0.3">
      <c r="A35" s="156"/>
      <c r="B35" s="157"/>
      <c r="C35" s="158"/>
      <c r="D35" s="3"/>
      <c r="E35" s="132" t="s">
        <v>9</v>
      </c>
      <c r="F35" s="133"/>
      <c r="G35" s="10">
        <f>SUM(G31:G34)</f>
        <v>0</v>
      </c>
      <c r="H35" s="3"/>
      <c r="I35" s="156"/>
      <c r="J35" s="157"/>
      <c r="K35" s="157"/>
      <c r="L35" s="158"/>
    </row>
    <row r="36" spans="1:12" ht="15.9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sheetProtection selectLockedCells="1"/>
  <mergeCells count="40">
    <mergeCell ref="A1:L1"/>
    <mergeCell ref="A2:L2"/>
    <mergeCell ref="A8:C8"/>
    <mergeCell ref="E3:G3"/>
    <mergeCell ref="I3:L3"/>
    <mergeCell ref="E4:G4"/>
    <mergeCell ref="I4:L4"/>
    <mergeCell ref="F5:G5"/>
    <mergeCell ref="I5:L5"/>
    <mergeCell ref="I6:L6"/>
    <mergeCell ref="I7:L7"/>
    <mergeCell ref="I8:L8"/>
    <mergeCell ref="I13:L13"/>
    <mergeCell ref="I14:L14"/>
    <mergeCell ref="I15:L35"/>
    <mergeCell ref="H9:H12"/>
    <mergeCell ref="I9:L9"/>
    <mergeCell ref="I10:L10"/>
    <mergeCell ref="I11:L11"/>
    <mergeCell ref="I12:L12"/>
    <mergeCell ref="A23:C23"/>
    <mergeCell ref="A24:C35"/>
    <mergeCell ref="E28:F28"/>
    <mergeCell ref="F30:G30"/>
    <mergeCell ref="E31:F31"/>
    <mergeCell ref="E32:F32"/>
    <mergeCell ref="E33:F33"/>
    <mergeCell ref="E34:F34"/>
    <mergeCell ref="E35:F35"/>
    <mergeCell ref="B18:C18"/>
    <mergeCell ref="A19:B19"/>
    <mergeCell ref="A20:B20"/>
    <mergeCell ref="A21:B21"/>
    <mergeCell ref="A3:C3"/>
    <mergeCell ref="A4:C4"/>
    <mergeCell ref="A5:C5"/>
    <mergeCell ref="A6:C6"/>
    <mergeCell ref="B10:C10"/>
    <mergeCell ref="A9:C9"/>
    <mergeCell ref="A16:B16"/>
  </mergeCells>
  <pageMargins left="0.5" right="0.5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workbookViewId="0">
      <selection activeCell="F18" sqref="F18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35">
      <c r="A1" s="202" t="s">
        <v>192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4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179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 t="s">
        <v>193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600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18">
        <v>1000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236" t="s">
        <v>90</v>
      </c>
      <c r="G7" s="96"/>
      <c r="H7" s="66"/>
      <c r="I7" s="225"/>
      <c r="J7" s="226"/>
      <c r="K7" s="226"/>
      <c r="L7" s="227"/>
    </row>
    <row r="8" spans="1:17" ht="15.95" customHeight="1" thickBot="1" x14ac:dyDescent="0.35">
      <c r="A8" s="213" t="s">
        <v>178</v>
      </c>
      <c r="B8" s="213"/>
      <c r="C8" s="214"/>
      <c r="D8" s="61"/>
      <c r="E8" s="67"/>
      <c r="F8" s="237"/>
      <c r="G8" s="96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236" t="s">
        <v>91</v>
      </c>
      <c r="G9" s="65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34"/>
      <c r="C10" s="235"/>
      <c r="D10" s="61"/>
      <c r="E10" s="68"/>
      <c r="F10" s="237"/>
      <c r="G10" s="96"/>
      <c r="H10" s="233"/>
      <c r="I10" s="218" t="s">
        <v>180</v>
      </c>
      <c r="J10" s="219"/>
      <c r="K10" s="219"/>
      <c r="L10" s="220"/>
    </row>
    <row r="11" spans="1:17" ht="15.95" customHeight="1" thickBot="1" x14ac:dyDescent="0.35">
      <c r="A11" s="71" t="s">
        <v>68</v>
      </c>
      <c r="B11" s="106" t="s">
        <v>56</v>
      </c>
      <c r="C11" s="73"/>
      <c r="D11" s="74"/>
      <c r="E11" s="107"/>
      <c r="F11" s="70" t="s">
        <v>83</v>
      </c>
      <c r="G11" s="85"/>
      <c r="H11" s="233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77"/>
      <c r="C12" s="78"/>
      <c r="D12" s="79"/>
      <c r="E12" s="108"/>
      <c r="F12" s="99" t="s">
        <v>92</v>
      </c>
      <c r="G12" s="95"/>
      <c r="H12" s="233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77"/>
      <c r="C13" s="78"/>
      <c r="D13" s="61"/>
      <c r="E13" s="71" t="s">
        <v>68</v>
      </c>
      <c r="F13" s="99"/>
      <c r="G13" s="85"/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77"/>
      <c r="C14" s="78"/>
      <c r="D14" s="74"/>
      <c r="E14" s="68"/>
      <c r="F14" s="99"/>
      <c r="G14" s="8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77" t="s">
        <v>87</v>
      </c>
      <c r="C15" s="78">
        <v>600</v>
      </c>
      <c r="D15" s="61"/>
      <c r="E15" s="71" t="s">
        <v>177</v>
      </c>
      <c r="F15" s="81" t="s">
        <v>190</v>
      </c>
      <c r="G15" s="85"/>
      <c r="H15" s="61"/>
      <c r="I15" s="242" t="s">
        <v>101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600</v>
      </c>
      <c r="D16" s="61"/>
      <c r="E16" s="68"/>
      <c r="F16" s="81" t="s">
        <v>191</v>
      </c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75"/>
      <c r="F17" s="84" t="s">
        <v>194</v>
      </c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53" t="s">
        <v>6</v>
      </c>
      <c r="C18" s="254"/>
      <c r="D18" s="79"/>
      <c r="E18" s="71" t="s">
        <v>156</v>
      </c>
      <c r="F18" s="81" t="s">
        <v>157</v>
      </c>
      <c r="G18" s="95"/>
      <c r="H18" s="61"/>
      <c r="I18" s="245"/>
      <c r="J18" s="246"/>
      <c r="K18" s="246"/>
      <c r="L18" s="247"/>
    </row>
    <row r="19" spans="1:12" ht="15.95" customHeight="1" x14ac:dyDescent="0.3">
      <c r="A19" s="255"/>
      <c r="B19" s="256"/>
      <c r="C19" s="73"/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/>
      <c r="B20" s="258"/>
      <c r="C20" s="91"/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/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 t="s">
        <v>74</v>
      </c>
      <c r="G23" s="96"/>
      <c r="H23" s="61"/>
      <c r="I23" s="245"/>
      <c r="J23" s="246"/>
      <c r="K23" s="246"/>
      <c r="L23" s="247"/>
    </row>
    <row r="24" spans="1:12" ht="15.95" customHeight="1" x14ac:dyDescent="0.3">
      <c r="A24" s="259"/>
      <c r="B24" s="260"/>
      <c r="C24" s="26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62"/>
      <c r="B25" s="263"/>
      <c r="C25" s="26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62"/>
      <c r="B26" s="263"/>
      <c r="C26" s="26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62"/>
      <c r="B27" s="263"/>
      <c r="C27" s="26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62"/>
      <c r="B28" s="263"/>
      <c r="C28" s="264"/>
      <c r="D28" s="61"/>
      <c r="E28" s="268" t="s">
        <v>4</v>
      </c>
      <c r="F28" s="268"/>
      <c r="G28" s="92">
        <f>SUM(G6:G27)</f>
        <v>0</v>
      </c>
      <c r="H28" s="61"/>
      <c r="I28" s="245"/>
      <c r="J28" s="246"/>
      <c r="K28" s="246"/>
      <c r="L28" s="247"/>
    </row>
    <row r="29" spans="1:12" ht="15.95" customHeight="1" thickBot="1" x14ac:dyDescent="0.35">
      <c r="A29" s="262"/>
      <c r="B29" s="263"/>
      <c r="C29" s="26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62"/>
      <c r="B30" s="263"/>
      <c r="C30" s="264"/>
      <c r="D30" s="61"/>
      <c r="E30" s="90">
        <v>503</v>
      </c>
      <c r="F30" s="269" t="s">
        <v>6</v>
      </c>
      <c r="G30" s="270"/>
      <c r="H30" s="61"/>
      <c r="I30" s="245"/>
      <c r="J30" s="246"/>
      <c r="K30" s="246"/>
      <c r="L30" s="247"/>
    </row>
    <row r="31" spans="1:12" ht="15.95" customHeight="1" x14ac:dyDescent="0.3">
      <c r="A31" s="262"/>
      <c r="B31" s="263"/>
      <c r="C31" s="264"/>
      <c r="D31" s="61"/>
      <c r="E31" s="271"/>
      <c r="F31" s="272"/>
      <c r="G31" s="95"/>
      <c r="H31" s="61"/>
      <c r="I31" s="245"/>
      <c r="J31" s="246"/>
      <c r="K31" s="246"/>
      <c r="L31" s="247"/>
    </row>
    <row r="32" spans="1:12" ht="15.95" customHeight="1" x14ac:dyDescent="0.3">
      <c r="A32" s="262"/>
      <c r="B32" s="263"/>
      <c r="C32" s="264"/>
      <c r="D32" s="61"/>
      <c r="E32" s="223"/>
      <c r="F32" s="224"/>
      <c r="G32" s="96"/>
      <c r="H32" s="61"/>
      <c r="I32" s="245"/>
      <c r="J32" s="246"/>
      <c r="K32" s="246"/>
      <c r="L32" s="247"/>
    </row>
    <row r="33" spans="1:12" ht="15.95" customHeight="1" x14ac:dyDescent="0.3">
      <c r="A33" s="262"/>
      <c r="B33" s="263"/>
      <c r="C33" s="264"/>
      <c r="D33" s="61"/>
      <c r="E33" s="223"/>
      <c r="F33" s="224"/>
      <c r="G33" s="96"/>
      <c r="H33" s="61"/>
      <c r="I33" s="245"/>
      <c r="J33" s="246"/>
      <c r="K33" s="246"/>
      <c r="L33" s="247"/>
    </row>
    <row r="34" spans="1:12" ht="15.95" customHeight="1" thickBot="1" x14ac:dyDescent="0.35">
      <c r="A34" s="262"/>
      <c r="B34" s="263"/>
      <c r="C34" s="264"/>
      <c r="D34" s="61"/>
      <c r="E34" s="238"/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65"/>
      <c r="B35" s="266"/>
      <c r="C35" s="267"/>
      <c r="D35" s="98"/>
      <c r="E35" s="251" t="s">
        <v>9</v>
      </c>
      <c r="F35" s="252"/>
      <c r="G35" s="92">
        <f>SUM(G31:G34)</f>
        <v>0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3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I7:L7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F7:F8"/>
    <mergeCell ref="F9:F10"/>
    <mergeCell ref="A5:C5"/>
    <mergeCell ref="F5:G5"/>
    <mergeCell ref="I5:L5"/>
    <mergeCell ref="A6:C6"/>
    <mergeCell ref="E6:F6"/>
    <mergeCell ref="I6:L6"/>
    <mergeCell ref="A4:C4"/>
    <mergeCell ref="E4:G4"/>
    <mergeCell ref="I4:L4"/>
    <mergeCell ref="A1:L1"/>
    <mergeCell ref="A2:L2"/>
    <mergeCell ref="A3:C3"/>
    <mergeCell ref="E3:G3"/>
    <mergeCell ref="I3:L3"/>
  </mergeCells>
  <pageMargins left="0.5" right="0.5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N36"/>
  <sheetViews>
    <sheetView zoomScaleNormal="100" workbookViewId="0">
      <selection activeCell="I10" sqref="I10:L10"/>
    </sheetView>
  </sheetViews>
  <sheetFormatPr defaultColWidth="8.85546875" defaultRowHeight="15.75" x14ac:dyDescent="0.25"/>
  <cols>
    <col min="1" max="1" width="8.85546875" style="57"/>
    <col min="2" max="2" width="22.42578125" style="57" customWidth="1"/>
    <col min="3" max="3" width="13.140625" style="57" customWidth="1"/>
    <col min="4" max="4" width="2.7109375" style="57" customWidth="1"/>
    <col min="5" max="5" width="8.85546875" style="57"/>
    <col min="6" max="6" width="19.42578125" style="57" customWidth="1"/>
    <col min="7" max="7" width="12.28515625" style="57" customWidth="1"/>
    <col min="8" max="8" width="2.7109375" style="57" customWidth="1"/>
    <col min="9" max="11" width="8.85546875" style="57"/>
    <col min="12" max="12" width="9.42578125" style="57" customWidth="1"/>
    <col min="13" max="16384" width="8.85546875" style="57"/>
  </cols>
  <sheetData>
    <row r="1" spans="1:12" ht="24" customHeight="1" thickBot="1" x14ac:dyDescent="0.4">
      <c r="A1" s="273" t="s">
        <v>45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</row>
    <row r="2" spans="1:12" ht="12" customHeight="1" thickBot="1" x14ac:dyDescent="0.3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2" ht="15.95" customHeight="1" thickBot="1" x14ac:dyDescent="0.3">
      <c r="A3" s="209" t="s">
        <v>7</v>
      </c>
      <c r="B3" s="210"/>
      <c r="C3" s="211"/>
      <c r="D3" s="59"/>
      <c r="E3" s="212" t="s">
        <v>179</v>
      </c>
      <c r="F3" s="213"/>
      <c r="G3" s="214"/>
      <c r="H3" s="60"/>
      <c r="I3" s="212" t="s">
        <v>10</v>
      </c>
      <c r="J3" s="213"/>
      <c r="K3" s="213"/>
      <c r="L3" s="214"/>
    </row>
    <row r="4" spans="1:12" ht="15.95" customHeight="1" thickBot="1" x14ac:dyDescent="0.3">
      <c r="A4" s="193" t="s">
        <v>181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1103.4099999999999</v>
      </c>
      <c r="J4" s="200"/>
      <c r="K4" s="200"/>
      <c r="L4" s="201"/>
    </row>
    <row r="5" spans="1:12" ht="15.95" customHeight="1" thickBot="1" x14ac:dyDescent="0.3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2" ht="15.95" customHeight="1" thickBot="1" x14ac:dyDescent="0.3">
      <c r="A6" s="276">
        <v>200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2" ht="15.95" customHeight="1" thickBot="1" x14ac:dyDescent="0.3">
      <c r="A7" s="61"/>
      <c r="B7" s="61"/>
      <c r="C7" s="61"/>
      <c r="D7" s="61"/>
      <c r="E7" s="64"/>
      <c r="F7" s="99" t="s">
        <v>141</v>
      </c>
      <c r="G7" s="96"/>
      <c r="H7" s="66"/>
      <c r="I7" s="225">
        <v>0</v>
      </c>
      <c r="J7" s="226"/>
      <c r="K7" s="226"/>
      <c r="L7" s="227"/>
    </row>
    <row r="8" spans="1:12" ht="15.95" customHeight="1" thickBot="1" x14ac:dyDescent="0.3">
      <c r="A8" s="277" t="s">
        <v>178</v>
      </c>
      <c r="B8" s="277"/>
      <c r="C8" s="278"/>
      <c r="D8" s="61"/>
      <c r="E8" s="64"/>
      <c r="F8" s="99" t="s">
        <v>102</v>
      </c>
      <c r="G8" s="96"/>
      <c r="H8" s="61"/>
      <c r="I8" s="228"/>
      <c r="J8" s="228"/>
      <c r="K8" s="228"/>
      <c r="L8" s="229"/>
    </row>
    <row r="9" spans="1:12" ht="15.95" customHeight="1" thickBot="1" x14ac:dyDescent="0.3">
      <c r="A9" s="230" t="s">
        <v>0</v>
      </c>
      <c r="B9" s="231"/>
      <c r="C9" s="232"/>
      <c r="D9" s="61"/>
      <c r="E9" s="68"/>
      <c r="F9" s="99" t="s">
        <v>103</v>
      </c>
      <c r="G9" s="65"/>
      <c r="H9" s="233"/>
      <c r="I9" s="209" t="s">
        <v>11</v>
      </c>
      <c r="J9" s="210"/>
      <c r="K9" s="210"/>
      <c r="L9" s="211"/>
    </row>
    <row r="10" spans="1:12" ht="15.95" customHeight="1" thickBot="1" x14ac:dyDescent="0.3">
      <c r="A10" s="69" t="s">
        <v>1</v>
      </c>
      <c r="B10" s="234"/>
      <c r="C10" s="235"/>
      <c r="D10" s="61"/>
      <c r="E10" s="68"/>
      <c r="F10" s="99"/>
      <c r="G10" s="96"/>
      <c r="H10" s="233"/>
      <c r="I10" s="218" t="s">
        <v>181</v>
      </c>
      <c r="J10" s="219"/>
      <c r="K10" s="219"/>
      <c r="L10" s="220"/>
    </row>
    <row r="11" spans="1:12" ht="15.95" customHeight="1" thickBot="1" x14ac:dyDescent="0.3">
      <c r="A11" s="71" t="s">
        <v>68</v>
      </c>
      <c r="B11" s="72"/>
      <c r="C11" s="73"/>
      <c r="D11" s="74"/>
      <c r="E11" s="75"/>
      <c r="F11" s="84"/>
      <c r="G11" s="85"/>
      <c r="H11" s="233"/>
      <c r="I11" s="209" t="s">
        <v>12</v>
      </c>
      <c r="J11" s="210"/>
      <c r="K11" s="210"/>
      <c r="L11" s="211"/>
    </row>
    <row r="12" spans="1:12" ht="15.95" customHeight="1" thickBot="1" x14ac:dyDescent="0.3">
      <c r="A12" s="68" t="s">
        <v>69</v>
      </c>
      <c r="B12" s="100" t="s">
        <v>76</v>
      </c>
      <c r="C12" s="78">
        <v>250</v>
      </c>
      <c r="D12" s="79"/>
      <c r="E12" s="71" t="s">
        <v>68</v>
      </c>
      <c r="F12" s="81"/>
      <c r="G12" s="95"/>
      <c r="H12" s="233"/>
      <c r="I12" s="218">
        <v>203</v>
      </c>
      <c r="J12" s="219"/>
      <c r="K12" s="219"/>
      <c r="L12" s="220"/>
    </row>
    <row r="13" spans="1:12" ht="15.95" customHeight="1" thickBot="1" x14ac:dyDescent="0.3">
      <c r="A13" s="68" t="s">
        <v>70</v>
      </c>
      <c r="B13" s="100" t="s">
        <v>55</v>
      </c>
      <c r="C13" s="78">
        <v>150</v>
      </c>
      <c r="D13" s="61"/>
      <c r="E13" s="75"/>
      <c r="F13" s="83"/>
      <c r="G13" s="76"/>
      <c r="H13" s="61"/>
      <c r="I13" s="240"/>
      <c r="J13" s="240"/>
      <c r="K13" s="240"/>
      <c r="L13" s="241"/>
    </row>
    <row r="14" spans="1:12" ht="15.95" customHeight="1" thickBot="1" x14ac:dyDescent="0.35">
      <c r="A14" s="68" t="s">
        <v>71</v>
      </c>
      <c r="B14" s="103" t="s">
        <v>79</v>
      </c>
      <c r="C14" s="78">
        <v>300</v>
      </c>
      <c r="D14" s="74"/>
      <c r="E14" s="71" t="s">
        <v>69</v>
      </c>
      <c r="F14" s="81"/>
      <c r="G14" s="95"/>
      <c r="H14" s="61"/>
      <c r="I14" s="209" t="s">
        <v>13</v>
      </c>
      <c r="J14" s="210"/>
      <c r="K14" s="210"/>
      <c r="L14" s="211"/>
    </row>
    <row r="15" spans="1:12" ht="15.95" customHeight="1" thickBot="1" x14ac:dyDescent="0.3">
      <c r="A15" s="68" t="s">
        <v>72</v>
      </c>
      <c r="B15" s="100" t="s">
        <v>80</v>
      </c>
      <c r="C15" s="78">
        <v>1400</v>
      </c>
      <c r="D15" s="61"/>
      <c r="E15" s="75"/>
      <c r="F15" s="84"/>
      <c r="G15" s="85"/>
      <c r="H15" s="61"/>
      <c r="I15" s="242" t="s">
        <v>142</v>
      </c>
      <c r="J15" s="243"/>
      <c r="K15" s="243"/>
      <c r="L15" s="244"/>
    </row>
    <row r="16" spans="1:12" ht="15.95" customHeight="1" thickBot="1" x14ac:dyDescent="0.3">
      <c r="A16" s="251" t="s">
        <v>2</v>
      </c>
      <c r="B16" s="252"/>
      <c r="C16" s="86">
        <f>SUM(C9:C15)</f>
        <v>2100</v>
      </c>
      <c r="D16" s="61"/>
      <c r="E16" s="71" t="s">
        <v>70</v>
      </c>
      <c r="F16" s="81"/>
      <c r="G16" s="82"/>
      <c r="H16" s="61"/>
      <c r="I16" s="245"/>
      <c r="J16" s="246"/>
      <c r="K16" s="246"/>
      <c r="L16" s="247"/>
    </row>
    <row r="17" spans="1:14" ht="15.95" customHeight="1" thickBot="1" x14ac:dyDescent="0.3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4" ht="15.95" customHeight="1" thickBot="1" x14ac:dyDescent="0.3">
      <c r="A18" s="90">
        <v>503</v>
      </c>
      <c r="B18" s="253" t="s">
        <v>6</v>
      </c>
      <c r="C18" s="25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4" ht="15.95" customHeight="1" x14ac:dyDescent="0.25">
      <c r="A19" s="255" t="s">
        <v>57</v>
      </c>
      <c r="B19" s="256"/>
      <c r="C19" s="73">
        <v>1500</v>
      </c>
      <c r="D19" s="61"/>
      <c r="E19" s="71" t="s">
        <v>71</v>
      </c>
      <c r="F19" s="81" t="s">
        <v>138</v>
      </c>
      <c r="G19" s="95">
        <v>60</v>
      </c>
      <c r="H19" s="61"/>
      <c r="I19" s="245"/>
      <c r="J19" s="246"/>
      <c r="K19" s="246"/>
      <c r="L19" s="247"/>
    </row>
    <row r="20" spans="1:14" ht="15.95" customHeight="1" thickBot="1" x14ac:dyDescent="0.3">
      <c r="A20" s="257"/>
      <c r="B20" s="258"/>
      <c r="C20" s="91"/>
      <c r="D20" s="61"/>
      <c r="E20" s="68"/>
      <c r="F20" s="99" t="s">
        <v>139</v>
      </c>
      <c r="G20" s="65"/>
      <c r="H20" s="61"/>
      <c r="I20" s="245"/>
      <c r="J20" s="246"/>
      <c r="K20" s="246"/>
      <c r="L20" s="247"/>
    </row>
    <row r="21" spans="1:14" ht="15.95" customHeight="1" thickBot="1" x14ac:dyDescent="0.3">
      <c r="A21" s="251" t="s">
        <v>5</v>
      </c>
      <c r="B21" s="252"/>
      <c r="C21" s="92">
        <f>SUM(C19:C20)</f>
        <v>1500</v>
      </c>
      <c r="D21" s="61"/>
      <c r="E21" s="75"/>
      <c r="F21" s="84" t="s">
        <v>140</v>
      </c>
      <c r="G21" s="85">
        <v>127.69</v>
      </c>
      <c r="H21" s="61"/>
      <c r="I21" s="245"/>
      <c r="J21" s="246"/>
      <c r="K21" s="246"/>
      <c r="L21" s="247"/>
    </row>
    <row r="22" spans="1:14" ht="15.95" customHeight="1" thickBot="1" x14ac:dyDescent="0.3">
      <c r="A22" s="61"/>
      <c r="B22" s="61"/>
      <c r="C22" s="61"/>
      <c r="D22" s="74"/>
      <c r="E22" s="71" t="s">
        <v>72</v>
      </c>
      <c r="F22" s="104" t="s">
        <v>99</v>
      </c>
      <c r="G22" s="95">
        <v>485</v>
      </c>
      <c r="H22" s="61"/>
      <c r="I22" s="245"/>
      <c r="J22" s="246"/>
      <c r="K22" s="246"/>
      <c r="L22" s="247"/>
    </row>
    <row r="23" spans="1:14" ht="26.25" customHeight="1" thickBot="1" x14ac:dyDescent="0.3">
      <c r="A23" s="209" t="s">
        <v>23</v>
      </c>
      <c r="B23" s="210"/>
      <c r="C23" s="211"/>
      <c r="D23" s="61"/>
      <c r="E23" s="68"/>
      <c r="F23" s="105" t="s">
        <v>100</v>
      </c>
      <c r="G23" s="96">
        <v>286.92</v>
      </c>
      <c r="H23" s="61"/>
      <c r="I23" s="245"/>
      <c r="J23" s="246"/>
      <c r="K23" s="246"/>
      <c r="L23" s="247"/>
    </row>
    <row r="24" spans="1:14" ht="15.95" customHeight="1" x14ac:dyDescent="0.25">
      <c r="A24" s="279" t="s">
        <v>143</v>
      </c>
      <c r="B24" s="280"/>
      <c r="C24" s="281"/>
      <c r="D24" s="61"/>
      <c r="E24" s="68"/>
      <c r="F24" s="99" t="s">
        <v>99</v>
      </c>
      <c r="G24" s="96">
        <v>36.979999999999997</v>
      </c>
      <c r="H24" s="61"/>
      <c r="I24" s="245"/>
      <c r="J24" s="246"/>
      <c r="K24" s="246"/>
      <c r="L24" s="247"/>
    </row>
    <row r="25" spans="1:14" ht="15.95" customHeight="1" x14ac:dyDescent="0.25">
      <c r="A25" s="282"/>
      <c r="B25" s="283"/>
      <c r="C25" s="284"/>
      <c r="D25" s="61"/>
      <c r="E25" s="64"/>
      <c r="F25" s="99"/>
      <c r="G25" s="96"/>
      <c r="H25" s="61"/>
      <c r="I25" s="245"/>
      <c r="J25" s="246"/>
      <c r="K25" s="246"/>
      <c r="L25" s="247"/>
      <c r="N25" s="113"/>
    </row>
    <row r="26" spans="1:14" ht="15.95" customHeight="1" x14ac:dyDescent="0.25">
      <c r="A26" s="282"/>
      <c r="B26" s="283"/>
      <c r="C26" s="28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4" ht="15.95" customHeight="1" thickBot="1" x14ac:dyDescent="0.3">
      <c r="A27" s="282"/>
      <c r="B27" s="283"/>
      <c r="C27" s="28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4" ht="15.95" customHeight="1" thickBot="1" x14ac:dyDescent="0.3">
      <c r="A28" s="282"/>
      <c r="B28" s="283"/>
      <c r="C28" s="284"/>
      <c r="D28" s="61"/>
      <c r="E28" s="268" t="s">
        <v>4</v>
      </c>
      <c r="F28" s="268"/>
      <c r="G28" s="92">
        <f>SUM(G6:G27)</f>
        <v>996.59000000000015</v>
      </c>
      <c r="H28" s="61"/>
      <c r="I28" s="245"/>
      <c r="J28" s="246"/>
      <c r="K28" s="246"/>
      <c r="L28" s="247"/>
    </row>
    <row r="29" spans="1:14" ht="15.95" customHeight="1" thickBot="1" x14ac:dyDescent="0.3">
      <c r="A29" s="282"/>
      <c r="B29" s="283"/>
      <c r="C29" s="28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4" ht="15.95" customHeight="1" thickBot="1" x14ac:dyDescent="0.3">
      <c r="A30" s="282"/>
      <c r="B30" s="283"/>
      <c r="C30" s="284"/>
      <c r="D30" s="61"/>
      <c r="E30" s="90">
        <v>503</v>
      </c>
      <c r="F30" s="269" t="s">
        <v>6</v>
      </c>
      <c r="G30" s="270"/>
      <c r="H30" s="61"/>
      <c r="I30" s="245"/>
      <c r="J30" s="246"/>
      <c r="K30" s="246"/>
      <c r="L30" s="247"/>
    </row>
    <row r="31" spans="1:14" ht="15.95" customHeight="1" x14ac:dyDescent="0.25">
      <c r="A31" s="282"/>
      <c r="B31" s="283"/>
      <c r="C31" s="284"/>
      <c r="D31" s="61"/>
      <c r="E31" s="271" t="s">
        <v>54</v>
      </c>
      <c r="F31" s="272"/>
      <c r="G31" s="95"/>
      <c r="H31" s="61"/>
      <c r="I31" s="245"/>
      <c r="J31" s="246"/>
      <c r="K31" s="246"/>
      <c r="L31" s="247"/>
    </row>
    <row r="32" spans="1:14" ht="15.95" customHeight="1" x14ac:dyDescent="0.25">
      <c r="A32" s="282"/>
      <c r="B32" s="283"/>
      <c r="C32" s="284"/>
      <c r="D32" s="61"/>
      <c r="E32" s="223" t="s">
        <v>135</v>
      </c>
      <c r="F32" s="224"/>
      <c r="G32" s="96">
        <v>1530</v>
      </c>
      <c r="H32" s="61"/>
      <c r="I32" s="245"/>
      <c r="J32" s="246"/>
      <c r="K32" s="246"/>
      <c r="L32" s="247"/>
    </row>
    <row r="33" spans="1:12" ht="15.95" customHeight="1" x14ac:dyDescent="0.25">
      <c r="A33" s="282"/>
      <c r="B33" s="283"/>
      <c r="C33" s="284"/>
      <c r="D33" s="61"/>
      <c r="E33" s="223" t="s">
        <v>136</v>
      </c>
      <c r="F33" s="224"/>
      <c r="G33" s="96">
        <v>590</v>
      </c>
      <c r="H33" s="61"/>
      <c r="I33" s="245"/>
      <c r="J33" s="246"/>
      <c r="K33" s="246"/>
      <c r="L33" s="247"/>
    </row>
    <row r="34" spans="1:12" ht="15.95" customHeight="1" thickBot="1" x14ac:dyDescent="0.3">
      <c r="A34" s="282"/>
      <c r="B34" s="283"/>
      <c r="C34" s="284"/>
      <c r="D34" s="61"/>
      <c r="E34" s="238" t="s">
        <v>137</v>
      </c>
      <c r="F34" s="239"/>
      <c r="G34" s="97">
        <v>210</v>
      </c>
      <c r="H34" s="61"/>
      <c r="I34" s="245"/>
      <c r="J34" s="246"/>
      <c r="K34" s="246"/>
      <c r="L34" s="247"/>
    </row>
    <row r="35" spans="1:12" ht="15.95" customHeight="1" thickBot="1" x14ac:dyDescent="0.3">
      <c r="A35" s="285"/>
      <c r="B35" s="286"/>
      <c r="C35" s="287"/>
      <c r="D35" s="98"/>
      <c r="E35" s="251" t="s">
        <v>9</v>
      </c>
      <c r="F35" s="252"/>
      <c r="G35" s="92">
        <f>SUM(G31:G34)</f>
        <v>2330</v>
      </c>
      <c r="H35" s="98"/>
      <c r="I35" s="248"/>
      <c r="J35" s="249"/>
      <c r="K35" s="249"/>
      <c r="L35" s="250"/>
    </row>
    <row r="36" spans="1:12" ht="15.95" customHeight="1" x14ac:dyDescent="0.25"/>
  </sheetData>
  <sheetProtection selectLockedCells="1"/>
  <mergeCells count="41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I7:L7"/>
    <mergeCell ref="A1:L1"/>
    <mergeCell ref="A2:L2"/>
    <mergeCell ref="A3:C3"/>
    <mergeCell ref="E3:G3"/>
    <mergeCell ref="I3:L3"/>
    <mergeCell ref="A4:C4"/>
    <mergeCell ref="E4:G4"/>
    <mergeCell ref="I4:L4"/>
    <mergeCell ref="A5:C5"/>
    <mergeCell ref="F5:G5"/>
    <mergeCell ref="I5:L5"/>
    <mergeCell ref="A6:C6"/>
    <mergeCell ref="I6:L6"/>
    <mergeCell ref="E6:F6"/>
  </mergeCells>
  <pageMargins left="0.5" right="0.5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Q37"/>
  <sheetViews>
    <sheetView topLeftCell="A32" workbookViewId="0">
      <selection activeCell="C19" sqref="C19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4">
      <c r="A1" s="273" t="s">
        <v>104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49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/>
      <c r="B4" s="194"/>
      <c r="C4" s="195"/>
      <c r="D4" s="61"/>
      <c r="E4" s="196" t="s">
        <v>3</v>
      </c>
      <c r="F4" s="197"/>
      <c r="G4" s="198"/>
      <c r="H4" s="61"/>
      <c r="I4" s="199">
        <f>SUM(C16-G28)</f>
        <v>0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18"/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99"/>
      <c r="G7" s="96"/>
      <c r="H7" s="66"/>
      <c r="I7" s="225"/>
      <c r="J7" s="226"/>
      <c r="K7" s="226"/>
      <c r="L7" s="227"/>
    </row>
    <row r="8" spans="1:17" ht="15.95" customHeight="1" thickBot="1" x14ac:dyDescent="0.35">
      <c r="A8" s="213" t="s">
        <v>50</v>
      </c>
      <c r="B8" s="213"/>
      <c r="C8" s="214"/>
      <c r="D8" s="61"/>
      <c r="E8" s="67"/>
      <c r="F8" s="99"/>
      <c r="G8" s="96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99"/>
      <c r="G9" s="65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34"/>
      <c r="C10" s="235"/>
      <c r="D10" s="61"/>
      <c r="E10" s="68"/>
      <c r="F10" s="99"/>
      <c r="G10" s="96"/>
      <c r="H10" s="233"/>
      <c r="I10" s="218"/>
      <c r="J10" s="219"/>
      <c r="K10" s="219"/>
      <c r="L10" s="220"/>
    </row>
    <row r="11" spans="1:17" ht="15.95" customHeight="1" thickBot="1" x14ac:dyDescent="0.35">
      <c r="A11" s="71" t="s">
        <v>68</v>
      </c>
      <c r="B11" s="72"/>
      <c r="C11" s="73"/>
      <c r="D11" s="74"/>
      <c r="E11" s="75"/>
      <c r="F11" s="84"/>
      <c r="G11" s="85"/>
      <c r="H11" s="233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77" t="s">
        <v>96</v>
      </c>
      <c r="C12" s="78"/>
      <c r="D12" s="79"/>
      <c r="E12" s="71" t="s">
        <v>68</v>
      </c>
      <c r="F12" s="81"/>
      <c r="G12" s="95"/>
      <c r="H12" s="233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77" t="s">
        <v>55</v>
      </c>
      <c r="C13" s="78"/>
      <c r="D13" s="61"/>
      <c r="E13" s="75"/>
      <c r="F13" s="83"/>
      <c r="G13" s="76"/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77" t="s">
        <v>106</v>
      </c>
      <c r="C14" s="78"/>
      <c r="D14" s="74"/>
      <c r="E14" s="71" t="s">
        <v>69</v>
      </c>
      <c r="F14" s="81"/>
      <c r="G14" s="9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77" t="s">
        <v>105</v>
      </c>
      <c r="C15" s="78"/>
      <c r="D15" s="61"/>
      <c r="E15" s="75"/>
      <c r="F15" s="84"/>
      <c r="G15" s="85"/>
      <c r="H15" s="61"/>
      <c r="I15" s="242" t="s">
        <v>119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0</v>
      </c>
      <c r="D16" s="61"/>
      <c r="E16" s="71" t="s">
        <v>70</v>
      </c>
      <c r="F16" s="87"/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53" t="s">
        <v>6</v>
      </c>
      <c r="C18" s="25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57</v>
      </c>
      <c r="B19" s="256"/>
      <c r="C19" s="73"/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/>
      <c r="B20" s="258"/>
      <c r="C20" s="91"/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 t="s">
        <v>144</v>
      </c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 t="s">
        <v>145</v>
      </c>
      <c r="G23" s="96"/>
      <c r="H23" s="61"/>
      <c r="I23" s="245"/>
      <c r="J23" s="246"/>
      <c r="K23" s="246"/>
      <c r="L23" s="247"/>
    </row>
    <row r="24" spans="1:12" ht="15.95" customHeight="1" x14ac:dyDescent="0.3">
      <c r="A24" s="259"/>
      <c r="B24" s="260"/>
      <c r="C24" s="26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62"/>
      <c r="B25" s="263"/>
      <c r="C25" s="26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62"/>
      <c r="B26" s="263"/>
      <c r="C26" s="26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62"/>
      <c r="B27" s="263"/>
      <c r="C27" s="26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62"/>
      <c r="B28" s="263"/>
      <c r="C28" s="264"/>
      <c r="D28" s="61"/>
      <c r="E28" s="268" t="s">
        <v>4</v>
      </c>
      <c r="F28" s="268"/>
      <c r="G28" s="92">
        <f>SUM(G6:G27)</f>
        <v>0</v>
      </c>
      <c r="H28" s="61"/>
      <c r="I28" s="245"/>
      <c r="J28" s="246"/>
      <c r="K28" s="246"/>
      <c r="L28" s="247"/>
    </row>
    <row r="29" spans="1:12" ht="15.95" customHeight="1" thickBot="1" x14ac:dyDescent="0.35">
      <c r="A29" s="262"/>
      <c r="B29" s="263"/>
      <c r="C29" s="26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62"/>
      <c r="B30" s="263"/>
      <c r="C30" s="264"/>
      <c r="D30" s="61"/>
      <c r="E30" s="90">
        <v>503</v>
      </c>
      <c r="F30" s="269" t="s">
        <v>6</v>
      </c>
      <c r="G30" s="270"/>
      <c r="H30" s="61"/>
      <c r="I30" s="245"/>
      <c r="J30" s="246"/>
      <c r="K30" s="246"/>
      <c r="L30" s="247"/>
    </row>
    <row r="31" spans="1:12" ht="15.95" customHeight="1" x14ac:dyDescent="0.3">
      <c r="A31" s="262"/>
      <c r="B31" s="263"/>
      <c r="C31" s="264"/>
      <c r="D31" s="61"/>
      <c r="E31" s="271" t="s">
        <v>51</v>
      </c>
      <c r="F31" s="272"/>
      <c r="G31" s="95"/>
      <c r="H31" s="61"/>
      <c r="I31" s="245"/>
      <c r="J31" s="246"/>
      <c r="K31" s="246"/>
      <c r="L31" s="247"/>
    </row>
    <row r="32" spans="1:12" ht="15.95" customHeight="1" x14ac:dyDescent="0.3">
      <c r="A32" s="262"/>
      <c r="B32" s="263"/>
      <c r="C32" s="264"/>
      <c r="D32" s="61"/>
      <c r="E32" s="223"/>
      <c r="F32" s="224"/>
      <c r="G32" s="96"/>
      <c r="H32" s="61"/>
      <c r="I32" s="245"/>
      <c r="J32" s="246"/>
      <c r="K32" s="246"/>
      <c r="L32" s="247"/>
    </row>
    <row r="33" spans="1:12" ht="15.95" customHeight="1" x14ac:dyDescent="0.3">
      <c r="A33" s="262"/>
      <c r="B33" s="263"/>
      <c r="C33" s="264"/>
      <c r="D33" s="61"/>
      <c r="E33" s="223"/>
      <c r="F33" s="224"/>
      <c r="G33" s="96"/>
      <c r="H33" s="61"/>
      <c r="I33" s="245"/>
      <c r="J33" s="246"/>
      <c r="K33" s="246"/>
      <c r="L33" s="247"/>
    </row>
    <row r="34" spans="1:12" ht="15.95" customHeight="1" thickBot="1" x14ac:dyDescent="0.35">
      <c r="A34" s="262"/>
      <c r="B34" s="263"/>
      <c r="C34" s="264"/>
      <c r="D34" s="61"/>
      <c r="E34" s="238"/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65"/>
      <c r="B35" s="266"/>
      <c r="C35" s="267"/>
      <c r="D35" s="98"/>
      <c r="E35" s="251" t="s">
        <v>9</v>
      </c>
      <c r="F35" s="252"/>
      <c r="G35" s="92">
        <f>SUM(G31:G34)</f>
        <v>0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1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I7:L7"/>
    <mergeCell ref="A1:L1"/>
    <mergeCell ref="A2:L2"/>
    <mergeCell ref="A3:C3"/>
    <mergeCell ref="E3:G3"/>
    <mergeCell ref="I3:L3"/>
    <mergeCell ref="A4:C4"/>
    <mergeCell ref="E4:G4"/>
    <mergeCell ref="I4:L4"/>
    <mergeCell ref="A5:C5"/>
    <mergeCell ref="F5:G5"/>
    <mergeCell ref="I5:L5"/>
    <mergeCell ref="A6:C6"/>
    <mergeCell ref="I6:L6"/>
    <mergeCell ref="E6:F6"/>
  </mergeCells>
  <pageMargins left="0.5" right="0.5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O36"/>
  <sheetViews>
    <sheetView tabSelected="1" zoomScaleNormal="100" workbookViewId="0">
      <selection activeCell="N17" sqref="N17"/>
    </sheetView>
  </sheetViews>
  <sheetFormatPr defaultColWidth="8.85546875" defaultRowHeight="16.5" x14ac:dyDescent="0.25"/>
  <cols>
    <col min="1" max="1" width="8.85546875" style="390"/>
    <col min="2" max="2" width="22.42578125" style="390" customWidth="1"/>
    <col min="3" max="3" width="13.140625" style="390" customWidth="1"/>
    <col min="4" max="4" width="2.7109375" style="390" customWidth="1"/>
    <col min="5" max="5" width="8.85546875" style="390"/>
    <col min="6" max="6" width="18.140625" style="390" customWidth="1"/>
    <col min="7" max="7" width="12.28515625" style="390" customWidth="1"/>
    <col min="8" max="8" width="2.7109375" style="390" customWidth="1"/>
    <col min="9" max="11" width="8.85546875" style="390"/>
    <col min="12" max="12" width="9.42578125" style="390" customWidth="1"/>
    <col min="13" max="16384" width="8.85546875" style="390"/>
  </cols>
  <sheetData>
    <row r="1" spans="1:15" ht="24" customHeight="1" thickBot="1" x14ac:dyDescent="0.3">
      <c r="A1" s="387" t="s">
        <v>214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9"/>
    </row>
    <row r="2" spans="1:15" ht="12" customHeight="1" thickBot="1" x14ac:dyDescent="0.3">
      <c r="A2" s="391"/>
      <c r="B2" s="392"/>
      <c r="C2" s="392"/>
      <c r="D2" s="393"/>
      <c r="E2" s="392"/>
      <c r="F2" s="392"/>
      <c r="G2" s="392"/>
      <c r="H2" s="393"/>
      <c r="I2" s="392"/>
      <c r="J2" s="392"/>
      <c r="K2" s="392"/>
      <c r="L2" s="394"/>
    </row>
    <row r="3" spans="1:15" ht="15.95" customHeight="1" thickBot="1" x14ac:dyDescent="0.3">
      <c r="A3" s="395" t="s">
        <v>7</v>
      </c>
      <c r="B3" s="396"/>
      <c r="C3" s="397"/>
      <c r="D3" s="398"/>
      <c r="E3" s="399" t="s">
        <v>206</v>
      </c>
      <c r="F3" s="400"/>
      <c r="G3" s="401"/>
      <c r="H3" s="402"/>
      <c r="I3" s="399" t="s">
        <v>10</v>
      </c>
      <c r="J3" s="400"/>
      <c r="K3" s="400"/>
      <c r="L3" s="401"/>
    </row>
    <row r="4" spans="1:15" ht="15.95" customHeight="1" thickBot="1" x14ac:dyDescent="0.3">
      <c r="A4" s="403" t="s">
        <v>182</v>
      </c>
      <c r="B4" s="404"/>
      <c r="C4" s="405"/>
      <c r="D4" s="406"/>
      <c r="E4" s="407" t="s">
        <v>3</v>
      </c>
      <c r="F4" s="408"/>
      <c r="G4" s="409"/>
      <c r="H4" s="406"/>
      <c r="I4" s="410">
        <f>SUM(C16-G28)</f>
        <v>-542.5</v>
      </c>
      <c r="J4" s="411"/>
      <c r="K4" s="411"/>
      <c r="L4" s="412"/>
    </row>
    <row r="5" spans="1:15" ht="15.95" customHeight="1" thickBot="1" x14ac:dyDescent="0.3">
      <c r="A5" s="395" t="s">
        <v>8</v>
      </c>
      <c r="B5" s="396"/>
      <c r="C5" s="397"/>
      <c r="D5" s="406"/>
      <c r="E5" s="413" t="s">
        <v>200</v>
      </c>
      <c r="F5" s="414"/>
      <c r="G5" s="415"/>
      <c r="H5" s="406"/>
      <c r="I5" s="393"/>
      <c r="J5" s="393"/>
      <c r="K5" s="393"/>
      <c r="L5" s="416"/>
    </row>
    <row r="6" spans="1:15" ht="15.95" customHeight="1" thickBot="1" x14ac:dyDescent="0.3">
      <c r="A6" s="417">
        <v>3000</v>
      </c>
      <c r="B6" s="418"/>
      <c r="C6" s="419"/>
      <c r="D6" s="406"/>
      <c r="E6" s="420" t="s">
        <v>64</v>
      </c>
      <c r="F6" s="421"/>
      <c r="G6" s="422"/>
      <c r="H6" s="406"/>
      <c r="I6" s="399" t="s">
        <v>32</v>
      </c>
      <c r="J6" s="400"/>
      <c r="K6" s="400"/>
      <c r="L6" s="401"/>
    </row>
    <row r="7" spans="1:15" ht="15.95" customHeight="1" thickBot="1" x14ac:dyDescent="0.3">
      <c r="A7" s="423"/>
      <c r="B7" s="406"/>
      <c r="C7" s="406"/>
      <c r="D7" s="406"/>
      <c r="E7" s="424"/>
      <c r="F7" s="425" t="s">
        <v>66</v>
      </c>
      <c r="G7" s="426"/>
      <c r="H7" s="423"/>
      <c r="I7" s="427"/>
      <c r="J7" s="428"/>
      <c r="K7" s="428"/>
      <c r="L7" s="429"/>
      <c r="O7" s="430"/>
    </row>
    <row r="8" spans="1:15" ht="15.95" customHeight="1" thickBot="1" x14ac:dyDescent="0.3">
      <c r="A8" s="399" t="s">
        <v>208</v>
      </c>
      <c r="B8" s="400"/>
      <c r="C8" s="401"/>
      <c r="D8" s="406"/>
      <c r="E8" s="424"/>
      <c r="F8" s="425" t="s">
        <v>109</v>
      </c>
      <c r="G8" s="426"/>
      <c r="H8" s="406"/>
      <c r="I8" s="431"/>
      <c r="J8" s="431"/>
      <c r="K8" s="431"/>
      <c r="L8" s="432"/>
    </row>
    <row r="9" spans="1:15" ht="15.95" customHeight="1" thickBot="1" x14ac:dyDescent="0.3">
      <c r="A9" s="433" t="s">
        <v>0</v>
      </c>
      <c r="B9" s="434"/>
      <c r="C9" s="435"/>
      <c r="D9" s="406"/>
      <c r="E9" s="436"/>
      <c r="F9" s="425" t="s">
        <v>110</v>
      </c>
      <c r="G9" s="437"/>
      <c r="H9" s="438"/>
      <c r="I9" s="395" t="s">
        <v>11</v>
      </c>
      <c r="J9" s="396"/>
      <c r="K9" s="396"/>
      <c r="L9" s="397"/>
    </row>
    <row r="10" spans="1:15" ht="15.95" customHeight="1" thickBot="1" x14ac:dyDescent="0.3">
      <c r="A10" s="413" t="s">
        <v>200</v>
      </c>
      <c r="B10" s="439"/>
      <c r="C10" s="440"/>
      <c r="D10" s="406"/>
      <c r="E10" s="436"/>
      <c r="F10" s="425" t="s">
        <v>85</v>
      </c>
      <c r="G10" s="426"/>
      <c r="H10" s="438"/>
      <c r="I10" s="441" t="s">
        <v>182</v>
      </c>
      <c r="J10" s="418"/>
      <c r="K10" s="418"/>
      <c r="L10" s="419"/>
    </row>
    <row r="11" spans="1:15" ht="15.95" customHeight="1" thickBot="1" x14ac:dyDescent="0.3">
      <c r="A11" s="442"/>
      <c r="B11" s="443"/>
      <c r="C11" s="444"/>
      <c r="D11" s="445"/>
      <c r="E11" s="446"/>
      <c r="F11" s="447"/>
      <c r="G11" s="448"/>
      <c r="H11" s="438"/>
      <c r="I11" s="395" t="s">
        <v>12</v>
      </c>
      <c r="J11" s="396"/>
      <c r="K11" s="396"/>
      <c r="L11" s="397"/>
    </row>
    <row r="12" spans="1:15" ht="15.95" customHeight="1" thickBot="1" x14ac:dyDescent="0.3">
      <c r="A12" s="436" t="s">
        <v>209</v>
      </c>
      <c r="B12" s="449" t="s">
        <v>53</v>
      </c>
      <c r="C12" s="450">
        <v>200</v>
      </c>
      <c r="D12" s="451"/>
      <c r="E12" s="442"/>
      <c r="F12" s="452"/>
      <c r="G12" s="453"/>
      <c r="H12" s="438"/>
      <c r="I12" s="441"/>
      <c r="J12" s="418"/>
      <c r="K12" s="418"/>
      <c r="L12" s="419"/>
    </row>
    <row r="13" spans="1:15" ht="15.95" customHeight="1" thickBot="1" x14ac:dyDescent="0.3">
      <c r="A13" s="436" t="s">
        <v>209</v>
      </c>
      <c r="B13" s="449" t="s">
        <v>44</v>
      </c>
      <c r="C13" s="450">
        <v>500</v>
      </c>
      <c r="D13" s="406"/>
      <c r="E13" s="446"/>
      <c r="F13" s="454"/>
      <c r="G13" s="455"/>
      <c r="H13" s="406"/>
      <c r="I13" s="456"/>
      <c r="J13" s="456"/>
      <c r="K13" s="456"/>
      <c r="L13" s="457"/>
    </row>
    <row r="14" spans="1:15" ht="15.95" customHeight="1" thickBot="1" x14ac:dyDescent="0.3">
      <c r="A14" s="436" t="s">
        <v>209</v>
      </c>
      <c r="B14" s="449" t="s">
        <v>107</v>
      </c>
      <c r="C14" s="450">
        <v>3000</v>
      </c>
      <c r="D14" s="445"/>
      <c r="E14" s="436" t="s">
        <v>209</v>
      </c>
      <c r="F14" s="452" t="s">
        <v>211</v>
      </c>
      <c r="G14" s="453">
        <v>39.909999999999997</v>
      </c>
      <c r="H14" s="406"/>
      <c r="I14" s="395" t="s">
        <v>13</v>
      </c>
      <c r="J14" s="396"/>
      <c r="K14" s="396"/>
      <c r="L14" s="397"/>
    </row>
    <row r="15" spans="1:15" ht="15.95" customHeight="1" thickBot="1" x14ac:dyDescent="0.3">
      <c r="A15" s="436"/>
      <c r="B15" s="449"/>
      <c r="C15" s="450"/>
      <c r="D15" s="406"/>
      <c r="E15" s="446"/>
      <c r="F15" s="447"/>
      <c r="G15" s="448"/>
      <c r="H15" s="406"/>
      <c r="I15" s="344" t="s">
        <v>215</v>
      </c>
      <c r="J15" s="345"/>
      <c r="K15" s="345"/>
      <c r="L15" s="346"/>
    </row>
    <row r="16" spans="1:15" ht="15.95" customHeight="1" thickBot="1" x14ac:dyDescent="0.3">
      <c r="A16" s="458" t="s">
        <v>2</v>
      </c>
      <c r="B16" s="459"/>
      <c r="C16" s="460">
        <f>SUM(C9:C15)</f>
        <v>3700</v>
      </c>
      <c r="D16" s="406"/>
      <c r="E16" s="436" t="s">
        <v>209</v>
      </c>
      <c r="F16" s="452" t="s">
        <v>147</v>
      </c>
      <c r="G16" s="453"/>
      <c r="H16" s="406"/>
      <c r="I16" s="350"/>
      <c r="J16" s="383"/>
      <c r="K16" s="383"/>
      <c r="L16" s="351"/>
    </row>
    <row r="17" spans="1:12" ht="15.95" customHeight="1" thickBot="1" x14ac:dyDescent="0.3">
      <c r="A17" s="461"/>
      <c r="B17" s="462"/>
      <c r="C17" s="462"/>
      <c r="D17" s="445"/>
      <c r="E17" s="436"/>
      <c r="F17" s="463"/>
      <c r="G17" s="437"/>
      <c r="H17" s="406"/>
      <c r="I17" s="350"/>
      <c r="J17" s="383"/>
      <c r="K17" s="383"/>
      <c r="L17" s="351"/>
    </row>
    <row r="18" spans="1:12" ht="15.95" customHeight="1" thickBot="1" x14ac:dyDescent="0.3">
      <c r="A18" s="464" t="s">
        <v>210</v>
      </c>
      <c r="B18" s="465" t="s">
        <v>6</v>
      </c>
      <c r="C18" s="466"/>
      <c r="D18" s="451"/>
      <c r="E18" s="436" t="s">
        <v>209</v>
      </c>
      <c r="F18" s="447" t="s">
        <v>195</v>
      </c>
      <c r="G18" s="448">
        <v>15.7</v>
      </c>
      <c r="H18" s="406"/>
      <c r="I18" s="350"/>
      <c r="J18" s="383"/>
      <c r="K18" s="383"/>
      <c r="L18" s="351"/>
    </row>
    <row r="19" spans="1:12" ht="15.95" customHeight="1" x14ac:dyDescent="0.25">
      <c r="A19" s="467" t="s">
        <v>81</v>
      </c>
      <c r="B19" s="468"/>
      <c r="C19" s="444">
        <v>650</v>
      </c>
      <c r="D19" s="406"/>
      <c r="E19" s="436" t="s">
        <v>209</v>
      </c>
      <c r="F19" s="452"/>
      <c r="G19" s="453"/>
      <c r="H19" s="406"/>
      <c r="I19" s="350"/>
      <c r="J19" s="383"/>
      <c r="K19" s="383"/>
      <c r="L19" s="351"/>
    </row>
    <row r="20" spans="1:12" ht="15.95" customHeight="1" thickBot="1" x14ac:dyDescent="0.3">
      <c r="A20" s="469" t="s">
        <v>52</v>
      </c>
      <c r="B20" s="470"/>
      <c r="C20" s="471"/>
      <c r="D20" s="406"/>
      <c r="E20" s="436" t="s">
        <v>209</v>
      </c>
      <c r="F20" s="425" t="s">
        <v>212</v>
      </c>
      <c r="G20" s="426">
        <v>135.43</v>
      </c>
      <c r="H20" s="406"/>
      <c r="I20" s="350"/>
      <c r="J20" s="383"/>
      <c r="K20" s="383"/>
      <c r="L20" s="351"/>
    </row>
    <row r="21" spans="1:12" ht="15.95" customHeight="1" thickBot="1" x14ac:dyDescent="0.3">
      <c r="A21" s="458" t="s">
        <v>5</v>
      </c>
      <c r="B21" s="459"/>
      <c r="C21" s="472">
        <f>SUM(C19:C20)</f>
        <v>650</v>
      </c>
      <c r="D21" s="406"/>
      <c r="E21" s="446"/>
      <c r="F21" s="454"/>
      <c r="G21" s="455"/>
      <c r="H21" s="406"/>
      <c r="I21" s="350"/>
      <c r="J21" s="383"/>
      <c r="K21" s="383"/>
      <c r="L21" s="351"/>
    </row>
    <row r="22" spans="1:12" ht="15.95" customHeight="1" thickBot="1" x14ac:dyDescent="0.3">
      <c r="A22" s="423"/>
      <c r="B22" s="406"/>
      <c r="C22" s="406"/>
      <c r="D22" s="445"/>
      <c r="E22" s="436" t="s">
        <v>209</v>
      </c>
      <c r="F22" s="452" t="s">
        <v>146</v>
      </c>
      <c r="G22" s="453">
        <v>3347.39</v>
      </c>
      <c r="H22" s="406"/>
      <c r="I22" s="350"/>
      <c r="J22" s="383"/>
      <c r="K22" s="383"/>
      <c r="L22" s="351"/>
    </row>
    <row r="23" spans="1:12" ht="15.95" customHeight="1" thickBot="1" x14ac:dyDescent="0.3">
      <c r="A23" s="395" t="s">
        <v>23</v>
      </c>
      <c r="B23" s="396"/>
      <c r="C23" s="397"/>
      <c r="D23" s="406"/>
      <c r="E23" s="436"/>
      <c r="F23" s="425" t="s">
        <v>148</v>
      </c>
      <c r="G23" s="426">
        <v>465.34</v>
      </c>
      <c r="H23" s="406"/>
      <c r="I23" s="350"/>
      <c r="J23" s="383"/>
      <c r="K23" s="383"/>
      <c r="L23" s="351"/>
    </row>
    <row r="24" spans="1:12" ht="15.95" customHeight="1" x14ac:dyDescent="0.25">
      <c r="A24" s="344" t="s">
        <v>108</v>
      </c>
      <c r="B24" s="360"/>
      <c r="C24" s="361"/>
      <c r="D24" s="406"/>
      <c r="E24" s="436"/>
      <c r="F24" s="425" t="s">
        <v>196</v>
      </c>
      <c r="G24" s="426">
        <v>156.30000000000001</v>
      </c>
      <c r="H24" s="406"/>
      <c r="I24" s="350"/>
      <c r="J24" s="383"/>
      <c r="K24" s="383"/>
      <c r="L24" s="351"/>
    </row>
    <row r="25" spans="1:12" ht="15.95" customHeight="1" x14ac:dyDescent="0.25">
      <c r="A25" s="362"/>
      <c r="B25" s="386"/>
      <c r="C25" s="363"/>
      <c r="D25" s="406"/>
      <c r="E25" s="436" t="s">
        <v>209</v>
      </c>
      <c r="F25" s="425" t="s">
        <v>213</v>
      </c>
      <c r="G25" s="426">
        <v>82.43</v>
      </c>
      <c r="H25" s="406"/>
      <c r="I25" s="350"/>
      <c r="J25" s="383"/>
      <c r="K25" s="383"/>
      <c r="L25" s="351"/>
    </row>
    <row r="26" spans="1:12" ht="15.95" customHeight="1" x14ac:dyDescent="0.25">
      <c r="A26" s="362"/>
      <c r="B26" s="386"/>
      <c r="C26" s="363"/>
      <c r="D26" s="406"/>
      <c r="E26" s="424"/>
      <c r="F26" s="425"/>
      <c r="G26" s="426"/>
      <c r="H26" s="406"/>
      <c r="I26" s="350"/>
      <c r="J26" s="383"/>
      <c r="K26" s="383"/>
      <c r="L26" s="351"/>
    </row>
    <row r="27" spans="1:12" ht="15.95" customHeight="1" thickBot="1" x14ac:dyDescent="0.3">
      <c r="A27" s="362"/>
      <c r="B27" s="386"/>
      <c r="C27" s="363"/>
      <c r="D27" s="451"/>
      <c r="E27" s="473"/>
      <c r="F27" s="447"/>
      <c r="G27" s="448"/>
      <c r="H27" s="406"/>
      <c r="I27" s="350"/>
      <c r="J27" s="383"/>
      <c r="K27" s="383"/>
      <c r="L27" s="351"/>
    </row>
    <row r="28" spans="1:12" ht="15.95" customHeight="1" thickBot="1" x14ac:dyDescent="0.3">
      <c r="A28" s="362"/>
      <c r="B28" s="386"/>
      <c r="C28" s="363"/>
      <c r="D28" s="406"/>
      <c r="E28" s="474" t="s">
        <v>4</v>
      </c>
      <c r="F28" s="474"/>
      <c r="G28" s="472">
        <f>SUM(G6:G27)</f>
        <v>4242.5</v>
      </c>
      <c r="H28" s="406"/>
      <c r="I28" s="350"/>
      <c r="J28" s="383"/>
      <c r="K28" s="383"/>
      <c r="L28" s="351"/>
    </row>
    <row r="29" spans="1:12" ht="15.95" customHeight="1" thickBot="1" x14ac:dyDescent="0.3">
      <c r="A29" s="362"/>
      <c r="B29" s="386"/>
      <c r="C29" s="363"/>
      <c r="D29" s="406"/>
      <c r="E29" s="475"/>
      <c r="F29" s="475"/>
      <c r="G29" s="475"/>
      <c r="H29" s="406"/>
      <c r="I29" s="350"/>
      <c r="J29" s="383"/>
      <c r="K29" s="383"/>
      <c r="L29" s="351"/>
    </row>
    <row r="30" spans="1:12" ht="15.95" customHeight="1" thickBot="1" x14ac:dyDescent="0.3">
      <c r="A30" s="362"/>
      <c r="B30" s="386"/>
      <c r="C30" s="363"/>
      <c r="D30" s="406"/>
      <c r="E30" s="464" t="s">
        <v>210</v>
      </c>
      <c r="F30" s="476" t="s">
        <v>6</v>
      </c>
      <c r="G30" s="477"/>
      <c r="H30" s="406"/>
      <c r="I30" s="350"/>
      <c r="J30" s="383"/>
      <c r="K30" s="383"/>
      <c r="L30" s="351"/>
    </row>
    <row r="31" spans="1:12" ht="15.95" customHeight="1" x14ac:dyDescent="0.25">
      <c r="A31" s="362"/>
      <c r="B31" s="386"/>
      <c r="C31" s="363"/>
      <c r="D31" s="406"/>
      <c r="E31" s="478" t="s">
        <v>58</v>
      </c>
      <c r="F31" s="479"/>
      <c r="G31" s="453"/>
      <c r="H31" s="406"/>
      <c r="I31" s="350"/>
      <c r="J31" s="383"/>
      <c r="K31" s="383"/>
      <c r="L31" s="351"/>
    </row>
    <row r="32" spans="1:12" ht="15.95" customHeight="1" x14ac:dyDescent="0.25">
      <c r="A32" s="362"/>
      <c r="B32" s="386"/>
      <c r="C32" s="363"/>
      <c r="D32" s="406"/>
      <c r="E32" s="480"/>
      <c r="F32" s="481"/>
      <c r="G32" s="426"/>
      <c r="H32" s="406"/>
      <c r="I32" s="350"/>
      <c r="J32" s="383"/>
      <c r="K32" s="383"/>
      <c r="L32" s="351"/>
    </row>
    <row r="33" spans="1:12" ht="15.95" customHeight="1" x14ac:dyDescent="0.25">
      <c r="A33" s="362"/>
      <c r="B33" s="386"/>
      <c r="C33" s="363"/>
      <c r="D33" s="406"/>
      <c r="E33" s="480"/>
      <c r="F33" s="481"/>
      <c r="G33" s="426"/>
      <c r="H33" s="406"/>
      <c r="I33" s="350"/>
      <c r="J33" s="383"/>
      <c r="K33" s="383"/>
      <c r="L33" s="351"/>
    </row>
    <row r="34" spans="1:12" ht="15.95" customHeight="1" thickBot="1" x14ac:dyDescent="0.3">
      <c r="A34" s="362"/>
      <c r="B34" s="386"/>
      <c r="C34" s="363"/>
      <c r="D34" s="406"/>
      <c r="E34" s="482"/>
      <c r="F34" s="483"/>
      <c r="G34" s="484"/>
      <c r="H34" s="406"/>
      <c r="I34" s="350"/>
      <c r="J34" s="383"/>
      <c r="K34" s="383"/>
      <c r="L34" s="351"/>
    </row>
    <row r="35" spans="1:12" ht="15.95" customHeight="1" thickBot="1" x14ac:dyDescent="0.3">
      <c r="A35" s="372"/>
      <c r="B35" s="373"/>
      <c r="C35" s="374"/>
      <c r="D35" s="485"/>
      <c r="E35" s="458" t="s">
        <v>9</v>
      </c>
      <c r="F35" s="459"/>
      <c r="G35" s="472">
        <f>SUM(G31:G34)</f>
        <v>0</v>
      </c>
      <c r="H35" s="485"/>
      <c r="I35" s="376"/>
      <c r="J35" s="377"/>
      <c r="K35" s="377"/>
      <c r="L35" s="378"/>
    </row>
    <row r="36" spans="1:12" ht="15.95" customHeight="1" x14ac:dyDescent="0.25"/>
  </sheetData>
  <sheetProtection selectLockedCells="1"/>
  <mergeCells count="41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I7:L7"/>
    <mergeCell ref="A1:L1"/>
    <mergeCell ref="A2:L2"/>
    <mergeCell ref="A3:C3"/>
    <mergeCell ref="E3:G3"/>
    <mergeCell ref="I3:L3"/>
    <mergeCell ref="A4:C4"/>
    <mergeCell ref="E4:G4"/>
    <mergeCell ref="I4:L4"/>
    <mergeCell ref="A5:C5"/>
    <mergeCell ref="F5:G5"/>
    <mergeCell ref="I5:L5"/>
    <mergeCell ref="A6:C6"/>
    <mergeCell ref="I6:L6"/>
    <mergeCell ref="E6:F6"/>
  </mergeCells>
  <printOptions horizontalCentered="1" verticalCentered="1"/>
  <pageMargins left="0.5" right="0.5" top="0.2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Q37"/>
  <sheetViews>
    <sheetView workbookViewId="0">
      <selection activeCell="I10" sqref="I10:L10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4">
      <c r="A1" s="273" t="s">
        <v>46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179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 t="s">
        <v>183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1151.5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76">
        <v>200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99" t="s">
        <v>66</v>
      </c>
      <c r="G7" s="96"/>
      <c r="H7" s="66"/>
      <c r="I7" s="225"/>
      <c r="J7" s="226"/>
      <c r="K7" s="226"/>
      <c r="L7" s="227"/>
    </row>
    <row r="8" spans="1:17" ht="15.95" customHeight="1" thickBot="1" x14ac:dyDescent="0.35">
      <c r="A8" s="277" t="s">
        <v>178</v>
      </c>
      <c r="B8" s="277"/>
      <c r="C8" s="278"/>
      <c r="D8" s="61"/>
      <c r="E8" s="67"/>
      <c r="F8" s="99" t="s">
        <v>109</v>
      </c>
      <c r="G8" s="96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99" t="s">
        <v>110</v>
      </c>
      <c r="G9" s="65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34"/>
      <c r="C10" s="235"/>
      <c r="D10" s="61"/>
      <c r="E10" s="68"/>
      <c r="F10" s="99" t="s">
        <v>85</v>
      </c>
      <c r="G10" s="96"/>
      <c r="H10" s="233"/>
      <c r="I10" s="218" t="s">
        <v>183</v>
      </c>
      <c r="J10" s="219"/>
      <c r="K10" s="219"/>
      <c r="L10" s="220"/>
    </row>
    <row r="11" spans="1:17" ht="15.95" customHeight="1" thickBot="1" x14ac:dyDescent="0.35">
      <c r="A11" s="71" t="s">
        <v>68</v>
      </c>
      <c r="B11" s="109"/>
      <c r="C11" s="73"/>
      <c r="D11" s="74"/>
      <c r="E11" s="75"/>
      <c r="F11" s="84"/>
      <c r="G11" s="85"/>
      <c r="H11" s="233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100" t="s">
        <v>76</v>
      </c>
      <c r="C12" s="78">
        <v>100</v>
      </c>
      <c r="D12" s="79"/>
      <c r="E12" s="71" t="s">
        <v>68</v>
      </c>
      <c r="F12" s="81"/>
      <c r="G12" s="95"/>
      <c r="H12" s="233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100" t="s">
        <v>55</v>
      </c>
      <c r="C13" s="78">
        <v>100</v>
      </c>
      <c r="D13" s="61"/>
      <c r="E13" s="75"/>
      <c r="F13" s="83"/>
      <c r="G13" s="76"/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101" t="s">
        <v>77</v>
      </c>
      <c r="C14" s="78">
        <v>300</v>
      </c>
      <c r="D14" s="74"/>
      <c r="E14" s="71" t="s">
        <v>69</v>
      </c>
      <c r="F14" s="81"/>
      <c r="G14" s="9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103" t="s">
        <v>78</v>
      </c>
      <c r="C15" s="78">
        <v>1500</v>
      </c>
      <c r="D15" s="61"/>
      <c r="E15" s="75"/>
      <c r="F15" s="84"/>
      <c r="G15" s="85"/>
      <c r="H15" s="61"/>
      <c r="I15" s="242" t="s">
        <v>152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2000</v>
      </c>
      <c r="D16" s="61"/>
      <c r="E16" s="71" t="s">
        <v>70</v>
      </c>
      <c r="F16" s="87"/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53" t="s">
        <v>6</v>
      </c>
      <c r="C18" s="25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57</v>
      </c>
      <c r="B19" s="256"/>
      <c r="C19" s="73">
        <v>1500</v>
      </c>
      <c r="D19" s="61"/>
      <c r="E19" s="71" t="s">
        <v>71</v>
      </c>
      <c r="F19" s="81" t="s">
        <v>155</v>
      </c>
      <c r="G19" s="95">
        <v>254.46</v>
      </c>
      <c r="H19" s="61"/>
      <c r="I19" s="245"/>
      <c r="J19" s="246"/>
      <c r="K19" s="246"/>
      <c r="L19" s="247"/>
    </row>
    <row r="20" spans="1:12" ht="15.95" customHeight="1" thickBot="1" x14ac:dyDescent="0.35">
      <c r="A20" s="257"/>
      <c r="B20" s="258"/>
      <c r="C20" s="91"/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1500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 t="s">
        <v>153</v>
      </c>
      <c r="G22" s="95">
        <v>274.89999999999998</v>
      </c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 t="s">
        <v>154</v>
      </c>
      <c r="G23" s="96">
        <v>319.14</v>
      </c>
      <c r="H23" s="61"/>
      <c r="I23" s="245"/>
      <c r="J23" s="246"/>
      <c r="K23" s="246"/>
      <c r="L23" s="247"/>
    </row>
    <row r="24" spans="1:12" ht="15.95" customHeight="1" x14ac:dyDescent="0.3">
      <c r="A24" s="279" t="s">
        <v>111</v>
      </c>
      <c r="B24" s="280"/>
      <c r="C24" s="28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82"/>
      <c r="B25" s="283"/>
      <c r="C25" s="28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82"/>
      <c r="B26" s="283"/>
      <c r="C26" s="28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82"/>
      <c r="B27" s="283"/>
      <c r="C27" s="28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82"/>
      <c r="B28" s="283"/>
      <c r="C28" s="284"/>
      <c r="D28" s="61"/>
      <c r="E28" s="268" t="s">
        <v>4</v>
      </c>
      <c r="F28" s="268"/>
      <c r="G28" s="92">
        <f>SUM(G6:G27)</f>
        <v>848.5</v>
      </c>
      <c r="H28" s="61"/>
      <c r="I28" s="245"/>
      <c r="J28" s="246"/>
      <c r="K28" s="246"/>
      <c r="L28" s="247"/>
    </row>
    <row r="29" spans="1:12" ht="15.95" customHeight="1" thickBot="1" x14ac:dyDescent="0.35">
      <c r="A29" s="282"/>
      <c r="B29" s="283"/>
      <c r="C29" s="28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82"/>
      <c r="B30" s="283"/>
      <c r="C30" s="284"/>
      <c r="D30" s="61"/>
      <c r="E30" s="90">
        <v>503</v>
      </c>
      <c r="F30" s="269" t="s">
        <v>6</v>
      </c>
      <c r="G30" s="270"/>
      <c r="H30" s="61"/>
      <c r="I30" s="245"/>
      <c r="J30" s="246"/>
      <c r="K30" s="246"/>
      <c r="L30" s="247"/>
    </row>
    <row r="31" spans="1:12" ht="15.95" customHeight="1" x14ac:dyDescent="0.3">
      <c r="A31" s="282"/>
      <c r="B31" s="283"/>
      <c r="C31" s="284"/>
      <c r="D31" s="61"/>
      <c r="E31" s="271" t="s">
        <v>54</v>
      </c>
      <c r="F31" s="272"/>
      <c r="G31" s="95"/>
      <c r="H31" s="61"/>
      <c r="I31" s="245"/>
      <c r="J31" s="246"/>
      <c r="K31" s="246"/>
      <c r="L31" s="247"/>
    </row>
    <row r="32" spans="1:12" ht="15.95" customHeight="1" x14ac:dyDescent="0.3">
      <c r="A32" s="282"/>
      <c r="B32" s="283"/>
      <c r="C32" s="284"/>
      <c r="D32" s="61"/>
      <c r="E32" s="223" t="s">
        <v>149</v>
      </c>
      <c r="F32" s="224"/>
      <c r="G32" s="96"/>
      <c r="H32" s="61"/>
      <c r="I32" s="245"/>
      <c r="J32" s="246"/>
      <c r="K32" s="246"/>
      <c r="L32" s="247"/>
    </row>
    <row r="33" spans="1:12" ht="15.95" customHeight="1" x14ac:dyDescent="0.3">
      <c r="A33" s="282"/>
      <c r="B33" s="283"/>
      <c r="C33" s="284"/>
      <c r="D33" s="61"/>
      <c r="E33" s="223" t="s">
        <v>150</v>
      </c>
      <c r="F33" s="224"/>
      <c r="G33" s="96"/>
      <c r="H33" s="61"/>
      <c r="I33" s="245"/>
      <c r="J33" s="246"/>
      <c r="K33" s="246"/>
      <c r="L33" s="247"/>
    </row>
    <row r="34" spans="1:12" ht="15.95" customHeight="1" thickBot="1" x14ac:dyDescent="0.35">
      <c r="A34" s="282"/>
      <c r="B34" s="283"/>
      <c r="C34" s="284"/>
      <c r="D34" s="61"/>
      <c r="E34" s="238" t="s">
        <v>151</v>
      </c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85"/>
      <c r="B35" s="286"/>
      <c r="C35" s="287"/>
      <c r="D35" s="98"/>
      <c r="E35" s="251" t="s">
        <v>9</v>
      </c>
      <c r="F35" s="252"/>
      <c r="G35" s="92">
        <f>SUM(G31:G34)</f>
        <v>0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1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I7:L7"/>
    <mergeCell ref="A1:L1"/>
    <mergeCell ref="A2:L2"/>
    <mergeCell ref="A3:C3"/>
    <mergeCell ref="E3:G3"/>
    <mergeCell ref="I3:L3"/>
    <mergeCell ref="A4:C4"/>
    <mergeCell ref="E4:G4"/>
    <mergeCell ref="I4:L4"/>
    <mergeCell ref="A5:C5"/>
    <mergeCell ref="F5:G5"/>
    <mergeCell ref="I5:L5"/>
    <mergeCell ref="A6:C6"/>
    <mergeCell ref="I6:L6"/>
    <mergeCell ref="E6:F6"/>
  </mergeCells>
  <pageMargins left="0.5" right="0.5" top="0.2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Q37"/>
  <sheetViews>
    <sheetView workbookViewId="0">
      <selection activeCell="I10" sqref="I10:L10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2.28515625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4">
      <c r="A1" s="273" t="s">
        <v>184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179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 t="s">
        <v>185</v>
      </c>
      <c r="B4" s="194"/>
      <c r="C4" s="195"/>
      <c r="D4" s="61"/>
      <c r="E4" s="196" t="s">
        <v>3</v>
      </c>
      <c r="F4" s="197"/>
      <c r="G4" s="198"/>
      <c r="H4" s="61"/>
      <c r="I4" s="199">
        <f>SUM(C16-G28)</f>
        <v>-3900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76">
        <v>10000</v>
      </c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99" t="s">
        <v>66</v>
      </c>
      <c r="G7" s="96"/>
      <c r="H7" s="66"/>
      <c r="I7" s="225"/>
      <c r="J7" s="226"/>
      <c r="K7" s="226"/>
      <c r="L7" s="227"/>
    </row>
    <row r="8" spans="1:17" ht="15.95" customHeight="1" thickBot="1" x14ac:dyDescent="0.35">
      <c r="A8" s="277" t="s">
        <v>178</v>
      </c>
      <c r="B8" s="277"/>
      <c r="C8" s="278"/>
      <c r="D8" s="61"/>
      <c r="E8" s="67"/>
      <c r="F8" s="99" t="s">
        <v>109</v>
      </c>
      <c r="G8" s="96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99" t="s">
        <v>85</v>
      </c>
      <c r="G9" s="65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34"/>
      <c r="C10" s="235"/>
      <c r="D10" s="61"/>
      <c r="E10" s="68"/>
      <c r="F10" s="115" t="s">
        <v>117</v>
      </c>
      <c r="G10" s="96"/>
      <c r="H10" s="233"/>
      <c r="I10" s="218" t="s">
        <v>185</v>
      </c>
      <c r="J10" s="219"/>
      <c r="K10" s="219"/>
      <c r="L10" s="220"/>
    </row>
    <row r="11" spans="1:17" ht="15.95" customHeight="1" thickBot="1" x14ac:dyDescent="0.35">
      <c r="A11" s="71" t="s">
        <v>68</v>
      </c>
      <c r="B11" s="109" t="s">
        <v>56</v>
      </c>
      <c r="C11" s="73">
        <v>6000</v>
      </c>
      <c r="D11" s="74"/>
      <c r="E11" s="75"/>
      <c r="F11" s="84"/>
      <c r="G11" s="85"/>
      <c r="H11" s="233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77"/>
      <c r="C12" s="78"/>
      <c r="D12" s="79"/>
      <c r="E12" s="71" t="s">
        <v>68</v>
      </c>
      <c r="F12" s="81" t="s">
        <v>116</v>
      </c>
      <c r="G12" s="95">
        <v>9400</v>
      </c>
      <c r="H12" s="233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77"/>
      <c r="C13" s="78"/>
      <c r="D13" s="61"/>
      <c r="E13" s="75"/>
      <c r="F13" s="84" t="s">
        <v>162</v>
      </c>
      <c r="G13" s="85">
        <v>500</v>
      </c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77"/>
      <c r="C14" s="78"/>
      <c r="D14" s="74"/>
      <c r="E14" s="71" t="s">
        <v>69</v>
      </c>
      <c r="F14" s="81"/>
      <c r="G14" s="9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77"/>
      <c r="C15" s="78"/>
      <c r="D15" s="61"/>
      <c r="E15" s="75"/>
      <c r="F15" s="84"/>
      <c r="G15" s="85"/>
      <c r="H15" s="61"/>
      <c r="I15" s="242" t="s">
        <v>118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6000</v>
      </c>
      <c r="D16" s="61"/>
      <c r="E16" s="71" t="s">
        <v>70</v>
      </c>
      <c r="F16" s="87"/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53" t="s">
        <v>6</v>
      </c>
      <c r="C18" s="25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58</v>
      </c>
      <c r="B19" s="256"/>
      <c r="C19" s="73">
        <v>800</v>
      </c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/>
      <c r="B20" s="258"/>
      <c r="C20" s="91"/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800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81"/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/>
      <c r="G23" s="96"/>
      <c r="H23" s="61"/>
      <c r="I23" s="245"/>
      <c r="J23" s="246"/>
      <c r="K23" s="246"/>
      <c r="L23" s="247"/>
    </row>
    <row r="24" spans="1:12" ht="15.95" customHeight="1" x14ac:dyDescent="0.3">
      <c r="A24" s="259"/>
      <c r="B24" s="260"/>
      <c r="C24" s="26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62"/>
      <c r="B25" s="263"/>
      <c r="C25" s="26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62"/>
      <c r="B26" s="263"/>
      <c r="C26" s="26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62"/>
      <c r="B27" s="263"/>
      <c r="C27" s="26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62"/>
      <c r="B28" s="263"/>
      <c r="C28" s="264"/>
      <c r="D28" s="61"/>
      <c r="E28" s="268" t="s">
        <v>4</v>
      </c>
      <c r="F28" s="268"/>
      <c r="G28" s="92">
        <f>SUM(G6:G27)</f>
        <v>9900</v>
      </c>
      <c r="H28" s="61"/>
      <c r="I28" s="245"/>
      <c r="J28" s="246"/>
      <c r="K28" s="246"/>
      <c r="L28" s="247"/>
    </row>
    <row r="29" spans="1:12" ht="15.95" customHeight="1" thickBot="1" x14ac:dyDescent="0.35">
      <c r="A29" s="262"/>
      <c r="B29" s="263"/>
      <c r="C29" s="26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62"/>
      <c r="B30" s="263"/>
      <c r="C30" s="264"/>
      <c r="D30" s="61"/>
      <c r="E30" s="90">
        <v>503</v>
      </c>
      <c r="F30" s="269" t="s">
        <v>6</v>
      </c>
      <c r="G30" s="270"/>
      <c r="H30" s="61"/>
      <c r="I30" s="245"/>
      <c r="J30" s="246"/>
      <c r="K30" s="246"/>
      <c r="L30" s="247"/>
    </row>
    <row r="31" spans="1:12" ht="15.95" customHeight="1" x14ac:dyDescent="0.3">
      <c r="A31" s="262"/>
      <c r="B31" s="263"/>
      <c r="C31" s="264"/>
      <c r="D31" s="61"/>
      <c r="E31" s="288" t="s">
        <v>58</v>
      </c>
      <c r="F31" s="288"/>
      <c r="G31" s="110">
        <v>1008</v>
      </c>
      <c r="H31" s="61"/>
      <c r="I31" s="245"/>
      <c r="J31" s="246"/>
      <c r="K31" s="246"/>
      <c r="L31" s="247"/>
    </row>
    <row r="32" spans="1:12" ht="15.95" customHeight="1" x14ac:dyDescent="0.3">
      <c r="A32" s="262"/>
      <c r="B32" s="263"/>
      <c r="C32" s="264"/>
      <c r="D32" s="61"/>
      <c r="E32" s="289"/>
      <c r="F32" s="289"/>
      <c r="G32" s="111"/>
      <c r="H32" s="61"/>
      <c r="I32" s="245"/>
      <c r="J32" s="246"/>
      <c r="K32" s="246"/>
      <c r="L32" s="247"/>
    </row>
    <row r="33" spans="1:12" ht="15.95" customHeight="1" x14ac:dyDescent="0.3">
      <c r="A33" s="262"/>
      <c r="B33" s="263"/>
      <c r="C33" s="264"/>
      <c r="D33" s="61"/>
      <c r="E33" s="289"/>
      <c r="F33" s="289"/>
      <c r="G33" s="111"/>
      <c r="H33" s="61"/>
      <c r="I33" s="245"/>
      <c r="J33" s="246"/>
      <c r="K33" s="246"/>
      <c r="L33" s="247"/>
    </row>
    <row r="34" spans="1:12" ht="15.95" customHeight="1" thickBot="1" x14ac:dyDescent="0.35">
      <c r="A34" s="262"/>
      <c r="B34" s="263"/>
      <c r="C34" s="264"/>
      <c r="D34" s="61"/>
      <c r="E34" s="238"/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65"/>
      <c r="B35" s="266"/>
      <c r="C35" s="267"/>
      <c r="D35" s="98"/>
      <c r="E35" s="251" t="s">
        <v>9</v>
      </c>
      <c r="F35" s="252"/>
      <c r="G35" s="92">
        <f>SUM(G31:G34)</f>
        <v>1008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1">
    <mergeCell ref="E34:F34"/>
    <mergeCell ref="I13:L13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35:F35"/>
    <mergeCell ref="E28:F28"/>
    <mergeCell ref="F30:G30"/>
    <mergeCell ref="E31:F31"/>
    <mergeCell ref="E32:F32"/>
    <mergeCell ref="E33:F33"/>
    <mergeCell ref="A8:C8"/>
    <mergeCell ref="I8:L8"/>
    <mergeCell ref="A9:C9"/>
    <mergeCell ref="H9:H12"/>
    <mergeCell ref="I9:L9"/>
    <mergeCell ref="B10:C10"/>
    <mergeCell ref="I10:L10"/>
    <mergeCell ref="I11:L11"/>
    <mergeCell ref="I12:L12"/>
    <mergeCell ref="I7:L7"/>
    <mergeCell ref="A1:L1"/>
    <mergeCell ref="A2:L2"/>
    <mergeCell ref="A3:C3"/>
    <mergeCell ref="E3:G3"/>
    <mergeCell ref="I3:L3"/>
    <mergeCell ref="A4:C4"/>
    <mergeCell ref="E4:G4"/>
    <mergeCell ref="I4:L4"/>
    <mergeCell ref="A5:C5"/>
    <mergeCell ref="F5:G5"/>
    <mergeCell ref="I5:L5"/>
    <mergeCell ref="A6:C6"/>
    <mergeCell ref="I6:L6"/>
    <mergeCell ref="E6:F6"/>
  </mergeCells>
  <pageMargins left="0.5" right="0.5" top="0.25" bottom="0.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7"/>
  <sheetViews>
    <sheetView workbookViewId="0">
      <selection activeCell="G31" sqref="G31"/>
    </sheetView>
  </sheetViews>
  <sheetFormatPr defaultColWidth="8.85546875" defaultRowHeight="16.5" x14ac:dyDescent="0.3"/>
  <cols>
    <col min="1" max="1" width="8.85546875" style="58"/>
    <col min="2" max="2" width="22.42578125" style="58" customWidth="1"/>
    <col min="3" max="3" width="13.140625" style="58" customWidth="1"/>
    <col min="4" max="4" width="2.7109375" style="58" customWidth="1"/>
    <col min="5" max="5" width="8.85546875" style="58"/>
    <col min="6" max="6" width="18.140625" style="58" customWidth="1"/>
    <col min="7" max="7" width="13" style="58" customWidth="1"/>
    <col min="8" max="8" width="2.7109375" style="58" customWidth="1"/>
    <col min="9" max="11" width="8.85546875" style="58"/>
    <col min="12" max="12" width="9.42578125" style="58" customWidth="1"/>
    <col min="13" max="16384" width="8.85546875" style="58"/>
  </cols>
  <sheetData>
    <row r="1" spans="1:17" ht="24" customHeight="1" thickBot="1" x14ac:dyDescent="0.4">
      <c r="A1" s="273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  <c r="M1" s="57"/>
      <c r="N1" s="57"/>
      <c r="O1" s="57"/>
      <c r="P1" s="57"/>
      <c r="Q1" s="57"/>
    </row>
    <row r="2" spans="1:17" ht="12" customHeight="1" thickBot="1" x14ac:dyDescent="0.35">
      <c r="A2" s="205"/>
      <c r="B2" s="206"/>
      <c r="C2" s="206"/>
      <c r="D2" s="207"/>
      <c r="E2" s="206"/>
      <c r="F2" s="206"/>
      <c r="G2" s="206"/>
      <c r="H2" s="207"/>
      <c r="I2" s="206"/>
      <c r="J2" s="206"/>
      <c r="K2" s="206"/>
      <c r="L2" s="208"/>
    </row>
    <row r="3" spans="1:17" ht="15.95" customHeight="1" thickBot="1" x14ac:dyDescent="0.35">
      <c r="A3" s="209" t="s">
        <v>7</v>
      </c>
      <c r="B3" s="210"/>
      <c r="C3" s="211"/>
      <c r="D3" s="59"/>
      <c r="E3" s="212" t="s">
        <v>49</v>
      </c>
      <c r="F3" s="213"/>
      <c r="G3" s="214"/>
      <c r="H3" s="60"/>
      <c r="I3" s="212" t="s">
        <v>10</v>
      </c>
      <c r="J3" s="213"/>
      <c r="K3" s="213"/>
      <c r="L3" s="214"/>
      <c r="M3" s="57"/>
      <c r="N3" s="57"/>
      <c r="O3" s="57"/>
      <c r="P3" s="57"/>
      <c r="Q3" s="57"/>
    </row>
    <row r="4" spans="1:17" ht="15.95" customHeight="1" thickBot="1" x14ac:dyDescent="0.35">
      <c r="A4" s="193"/>
      <c r="B4" s="194"/>
      <c r="C4" s="195"/>
      <c r="D4" s="61"/>
      <c r="E4" s="196" t="s">
        <v>3</v>
      </c>
      <c r="F4" s="197"/>
      <c r="G4" s="198"/>
      <c r="H4" s="61"/>
      <c r="I4" s="199">
        <f>SUM(C16-G28)</f>
        <v>0</v>
      </c>
      <c r="J4" s="200"/>
      <c r="K4" s="200"/>
      <c r="L4" s="201"/>
    </row>
    <row r="5" spans="1:17" ht="15.95" customHeight="1" thickBot="1" x14ac:dyDescent="0.35">
      <c r="A5" s="209" t="s">
        <v>8</v>
      </c>
      <c r="B5" s="210"/>
      <c r="C5" s="211"/>
      <c r="D5" s="61"/>
      <c r="E5" s="62" t="s">
        <v>1</v>
      </c>
      <c r="F5" s="215"/>
      <c r="G5" s="216"/>
      <c r="H5" s="61"/>
      <c r="I5" s="207"/>
      <c r="J5" s="207"/>
      <c r="K5" s="207"/>
      <c r="L5" s="217"/>
    </row>
    <row r="6" spans="1:17" ht="15.95" customHeight="1" thickBot="1" x14ac:dyDescent="0.35">
      <c r="A6" s="218"/>
      <c r="B6" s="219"/>
      <c r="C6" s="220"/>
      <c r="D6" s="61"/>
      <c r="E6" s="221" t="s">
        <v>64</v>
      </c>
      <c r="F6" s="222"/>
      <c r="G6" s="63"/>
      <c r="H6" s="61"/>
      <c r="I6" s="212" t="s">
        <v>32</v>
      </c>
      <c r="J6" s="213"/>
      <c r="K6" s="213"/>
      <c r="L6" s="214"/>
    </row>
    <row r="7" spans="1:17" ht="15.95" customHeight="1" thickBot="1" x14ac:dyDescent="0.35">
      <c r="A7" s="61"/>
      <c r="B7" s="61"/>
      <c r="C7" s="61"/>
      <c r="D7" s="61"/>
      <c r="E7" s="64"/>
      <c r="F7" s="236" t="s">
        <v>114</v>
      </c>
      <c r="G7" s="290"/>
      <c r="H7" s="66"/>
      <c r="I7" s="225"/>
      <c r="J7" s="226"/>
      <c r="K7" s="226"/>
      <c r="L7" s="227"/>
    </row>
    <row r="8" spans="1:17" ht="15.95" customHeight="1" thickBot="1" x14ac:dyDescent="0.35">
      <c r="A8" s="213" t="s">
        <v>50</v>
      </c>
      <c r="B8" s="213"/>
      <c r="C8" s="214"/>
      <c r="D8" s="61"/>
      <c r="E8" s="67"/>
      <c r="F8" s="237"/>
      <c r="G8" s="291"/>
      <c r="H8" s="61"/>
      <c r="I8" s="228"/>
      <c r="J8" s="228"/>
      <c r="K8" s="228"/>
      <c r="L8" s="229"/>
    </row>
    <row r="9" spans="1:17" ht="15.95" customHeight="1" thickBot="1" x14ac:dyDescent="0.35">
      <c r="A9" s="230" t="s">
        <v>0</v>
      </c>
      <c r="B9" s="231"/>
      <c r="C9" s="232"/>
      <c r="D9" s="61"/>
      <c r="E9" s="68"/>
      <c r="F9" s="236" t="s">
        <v>115</v>
      </c>
      <c r="G9" s="290"/>
      <c r="H9" s="233"/>
      <c r="I9" s="209" t="s">
        <v>11</v>
      </c>
      <c r="J9" s="210"/>
      <c r="K9" s="210"/>
      <c r="L9" s="211"/>
    </row>
    <row r="10" spans="1:17" ht="15.95" customHeight="1" thickBot="1" x14ac:dyDescent="0.35">
      <c r="A10" s="69" t="s">
        <v>1</v>
      </c>
      <c r="B10" s="234"/>
      <c r="C10" s="235"/>
      <c r="D10" s="61"/>
      <c r="E10" s="68"/>
      <c r="F10" s="237"/>
      <c r="G10" s="291"/>
      <c r="H10" s="233"/>
      <c r="I10" s="218"/>
      <c r="J10" s="219"/>
      <c r="K10" s="219"/>
      <c r="L10" s="220"/>
    </row>
    <row r="11" spans="1:17" ht="15.95" customHeight="1" thickBot="1" x14ac:dyDescent="0.35">
      <c r="A11" s="71" t="s">
        <v>68</v>
      </c>
      <c r="B11" s="109" t="s">
        <v>56</v>
      </c>
      <c r="C11" s="73"/>
      <c r="D11" s="66"/>
      <c r="E11" s="107"/>
      <c r="F11" s="102" t="s">
        <v>102</v>
      </c>
      <c r="G11" s="292"/>
      <c r="H11" s="228"/>
      <c r="I11" s="209" t="s">
        <v>12</v>
      </c>
      <c r="J11" s="210"/>
      <c r="K11" s="210"/>
      <c r="L11" s="211"/>
    </row>
    <row r="12" spans="1:17" ht="15.95" customHeight="1" thickBot="1" x14ac:dyDescent="0.35">
      <c r="A12" s="68" t="s">
        <v>69</v>
      </c>
      <c r="B12" s="77"/>
      <c r="C12" s="78"/>
      <c r="D12" s="61"/>
      <c r="E12" s="108"/>
      <c r="F12" s="102" t="s">
        <v>163</v>
      </c>
      <c r="G12" s="293"/>
      <c r="H12" s="228"/>
      <c r="I12" s="218"/>
      <c r="J12" s="219"/>
      <c r="K12" s="219"/>
      <c r="L12" s="220"/>
    </row>
    <row r="13" spans="1:17" ht="15.95" customHeight="1" thickBot="1" x14ac:dyDescent="0.35">
      <c r="A13" s="68" t="s">
        <v>70</v>
      </c>
      <c r="B13" s="77"/>
      <c r="C13" s="78"/>
      <c r="D13" s="61"/>
      <c r="E13" s="107" t="s">
        <v>68</v>
      </c>
      <c r="F13" s="84" t="s">
        <v>159</v>
      </c>
      <c r="G13" s="76"/>
      <c r="H13" s="61"/>
      <c r="I13" s="240"/>
      <c r="J13" s="240"/>
      <c r="K13" s="240"/>
      <c r="L13" s="241"/>
    </row>
    <row r="14" spans="1:17" ht="15.95" customHeight="1" thickBot="1" x14ac:dyDescent="0.35">
      <c r="A14" s="68" t="s">
        <v>71</v>
      </c>
      <c r="B14" s="77"/>
      <c r="C14" s="78"/>
      <c r="D14" s="74"/>
      <c r="E14" s="71" t="s">
        <v>69</v>
      </c>
      <c r="F14" s="81"/>
      <c r="G14" s="95"/>
      <c r="H14" s="61"/>
      <c r="I14" s="209" t="s">
        <v>13</v>
      </c>
      <c r="J14" s="210"/>
      <c r="K14" s="210"/>
      <c r="L14" s="211"/>
    </row>
    <row r="15" spans="1:17" ht="15.95" customHeight="1" thickBot="1" x14ac:dyDescent="0.35">
      <c r="A15" s="68" t="s">
        <v>72</v>
      </c>
      <c r="B15" s="77" t="s">
        <v>158</v>
      </c>
      <c r="C15" s="78"/>
      <c r="D15" s="61"/>
      <c r="E15" s="75"/>
      <c r="F15" s="84"/>
      <c r="G15" s="85"/>
      <c r="H15" s="61"/>
      <c r="I15" s="242" t="s">
        <v>112</v>
      </c>
      <c r="J15" s="243"/>
      <c r="K15" s="243"/>
      <c r="L15" s="244"/>
    </row>
    <row r="16" spans="1:17" ht="15.95" customHeight="1" thickBot="1" x14ac:dyDescent="0.35">
      <c r="A16" s="251" t="s">
        <v>2</v>
      </c>
      <c r="B16" s="252"/>
      <c r="C16" s="86">
        <f>SUM(C9:C15)</f>
        <v>0</v>
      </c>
      <c r="D16" s="61"/>
      <c r="E16" s="71" t="s">
        <v>70</v>
      </c>
      <c r="F16" s="87"/>
      <c r="G16" s="82"/>
      <c r="H16" s="61"/>
      <c r="I16" s="245"/>
      <c r="J16" s="246"/>
      <c r="K16" s="246"/>
      <c r="L16" s="247"/>
    </row>
    <row r="17" spans="1:12" ht="15.95" customHeight="1" thickBot="1" x14ac:dyDescent="0.35">
      <c r="A17" s="88"/>
      <c r="B17" s="88"/>
      <c r="C17" s="88"/>
      <c r="D17" s="74"/>
      <c r="E17" s="68"/>
      <c r="F17" s="89"/>
      <c r="G17" s="65"/>
      <c r="H17" s="61"/>
      <c r="I17" s="245"/>
      <c r="J17" s="246"/>
      <c r="K17" s="246"/>
      <c r="L17" s="247"/>
    </row>
    <row r="18" spans="1:12" ht="15.95" customHeight="1" thickBot="1" x14ac:dyDescent="0.35">
      <c r="A18" s="90">
        <v>503</v>
      </c>
      <c r="B18" s="253" t="s">
        <v>6</v>
      </c>
      <c r="C18" s="254"/>
      <c r="D18" s="79"/>
      <c r="E18" s="75"/>
      <c r="F18" s="84"/>
      <c r="G18" s="85"/>
      <c r="H18" s="61"/>
      <c r="I18" s="245"/>
      <c r="J18" s="246"/>
      <c r="K18" s="246"/>
      <c r="L18" s="247"/>
    </row>
    <row r="19" spans="1:12" ht="15.95" customHeight="1" x14ac:dyDescent="0.3">
      <c r="A19" s="255" t="s">
        <v>93</v>
      </c>
      <c r="B19" s="256"/>
      <c r="C19" s="73"/>
      <c r="D19" s="61"/>
      <c r="E19" s="71" t="s">
        <v>71</v>
      </c>
      <c r="F19" s="81"/>
      <c r="G19" s="95"/>
      <c r="H19" s="61"/>
      <c r="I19" s="245"/>
      <c r="J19" s="246"/>
      <c r="K19" s="246"/>
      <c r="L19" s="247"/>
    </row>
    <row r="20" spans="1:12" ht="15.95" customHeight="1" thickBot="1" x14ac:dyDescent="0.35">
      <c r="A20" s="257"/>
      <c r="B20" s="258"/>
      <c r="C20" s="91"/>
      <c r="D20" s="61"/>
      <c r="E20" s="68"/>
      <c r="F20" s="89"/>
      <c r="G20" s="65"/>
      <c r="H20" s="61"/>
      <c r="I20" s="245"/>
      <c r="J20" s="246"/>
      <c r="K20" s="246"/>
      <c r="L20" s="247"/>
    </row>
    <row r="21" spans="1:12" ht="15.95" customHeight="1" thickBot="1" x14ac:dyDescent="0.35">
      <c r="A21" s="251" t="s">
        <v>5</v>
      </c>
      <c r="B21" s="252"/>
      <c r="C21" s="92">
        <f>SUM(C19:C20)</f>
        <v>0</v>
      </c>
      <c r="D21" s="61"/>
      <c r="E21" s="75"/>
      <c r="F21" s="83"/>
      <c r="G21" s="76"/>
      <c r="H21" s="61"/>
      <c r="I21" s="245"/>
      <c r="J21" s="246"/>
      <c r="K21" s="246"/>
      <c r="L21" s="247"/>
    </row>
    <row r="22" spans="1:12" ht="15.95" customHeight="1" thickBot="1" x14ac:dyDescent="0.35">
      <c r="A22" s="61"/>
      <c r="B22" s="61"/>
      <c r="C22" s="61"/>
      <c r="D22" s="74"/>
      <c r="E22" s="71" t="s">
        <v>72</v>
      </c>
      <c r="F22" s="114" t="s">
        <v>160</v>
      </c>
      <c r="G22" s="95"/>
      <c r="H22" s="61"/>
      <c r="I22" s="245"/>
      <c r="J22" s="246"/>
      <c r="K22" s="246"/>
      <c r="L22" s="247"/>
    </row>
    <row r="23" spans="1:12" ht="15.95" customHeight="1" thickBot="1" x14ac:dyDescent="0.35">
      <c r="A23" s="209" t="s">
        <v>23</v>
      </c>
      <c r="B23" s="210"/>
      <c r="C23" s="211"/>
      <c r="D23" s="61"/>
      <c r="E23" s="68"/>
      <c r="F23" s="99" t="s">
        <v>74</v>
      </c>
      <c r="G23" s="96"/>
      <c r="H23" s="61"/>
      <c r="I23" s="245"/>
      <c r="J23" s="246"/>
      <c r="K23" s="246"/>
      <c r="L23" s="247"/>
    </row>
    <row r="24" spans="1:12" ht="15.95" customHeight="1" x14ac:dyDescent="0.3">
      <c r="A24" s="279" t="s">
        <v>113</v>
      </c>
      <c r="B24" s="280"/>
      <c r="C24" s="281"/>
      <c r="D24" s="61"/>
      <c r="E24" s="68"/>
      <c r="F24" s="89"/>
      <c r="G24" s="65"/>
      <c r="H24" s="61"/>
      <c r="I24" s="245"/>
      <c r="J24" s="246"/>
      <c r="K24" s="246"/>
      <c r="L24" s="247"/>
    </row>
    <row r="25" spans="1:12" ht="15.95" customHeight="1" x14ac:dyDescent="0.3">
      <c r="A25" s="282"/>
      <c r="B25" s="283"/>
      <c r="C25" s="284"/>
      <c r="D25" s="61"/>
      <c r="E25" s="64"/>
      <c r="F25" s="99"/>
      <c r="G25" s="96"/>
      <c r="H25" s="61"/>
      <c r="I25" s="245"/>
      <c r="J25" s="246"/>
      <c r="K25" s="246"/>
      <c r="L25" s="247"/>
    </row>
    <row r="26" spans="1:12" ht="15.95" customHeight="1" x14ac:dyDescent="0.3">
      <c r="A26" s="282"/>
      <c r="B26" s="283"/>
      <c r="C26" s="284"/>
      <c r="D26" s="61"/>
      <c r="E26" s="64"/>
      <c r="F26" s="99"/>
      <c r="G26" s="96"/>
      <c r="H26" s="61"/>
      <c r="I26" s="245"/>
      <c r="J26" s="246"/>
      <c r="K26" s="246"/>
      <c r="L26" s="247"/>
    </row>
    <row r="27" spans="1:12" ht="15.95" customHeight="1" thickBot="1" x14ac:dyDescent="0.35">
      <c r="A27" s="282"/>
      <c r="B27" s="283"/>
      <c r="C27" s="284"/>
      <c r="D27" s="79"/>
      <c r="E27" s="93"/>
      <c r="F27" s="84"/>
      <c r="G27" s="85"/>
      <c r="H27" s="61"/>
      <c r="I27" s="245"/>
      <c r="J27" s="246"/>
      <c r="K27" s="246"/>
      <c r="L27" s="247"/>
    </row>
    <row r="28" spans="1:12" ht="15.95" customHeight="1" thickBot="1" x14ac:dyDescent="0.35">
      <c r="A28" s="282"/>
      <c r="B28" s="283"/>
      <c r="C28" s="284"/>
      <c r="D28" s="61"/>
      <c r="E28" s="268" t="s">
        <v>4</v>
      </c>
      <c r="F28" s="268"/>
      <c r="G28" s="92">
        <f>SUM(G6:G27)</f>
        <v>0</v>
      </c>
      <c r="H28" s="61"/>
      <c r="I28" s="245"/>
      <c r="J28" s="246"/>
      <c r="K28" s="246"/>
      <c r="L28" s="247"/>
    </row>
    <row r="29" spans="1:12" ht="15.95" customHeight="1" thickBot="1" x14ac:dyDescent="0.35">
      <c r="A29" s="282"/>
      <c r="B29" s="283"/>
      <c r="C29" s="284"/>
      <c r="D29" s="61"/>
      <c r="E29" s="94"/>
      <c r="F29" s="94"/>
      <c r="G29" s="94"/>
      <c r="H29" s="61"/>
      <c r="I29" s="245"/>
      <c r="J29" s="246"/>
      <c r="K29" s="246"/>
      <c r="L29" s="247"/>
    </row>
    <row r="30" spans="1:12" ht="15.95" customHeight="1" thickBot="1" x14ac:dyDescent="0.35">
      <c r="A30" s="282"/>
      <c r="B30" s="283"/>
      <c r="C30" s="284"/>
      <c r="D30" s="61"/>
      <c r="E30" s="90">
        <v>503</v>
      </c>
      <c r="F30" s="269" t="s">
        <v>6</v>
      </c>
      <c r="G30" s="270"/>
      <c r="H30" s="61"/>
      <c r="I30" s="245"/>
      <c r="J30" s="246"/>
      <c r="K30" s="246"/>
      <c r="L30" s="247"/>
    </row>
    <row r="31" spans="1:12" ht="15.95" customHeight="1" x14ac:dyDescent="0.3">
      <c r="A31" s="282"/>
      <c r="B31" s="283"/>
      <c r="C31" s="284"/>
      <c r="D31" s="61"/>
      <c r="E31" s="271" t="s">
        <v>93</v>
      </c>
      <c r="F31" s="272"/>
      <c r="G31" s="95"/>
      <c r="H31" s="61"/>
      <c r="I31" s="245"/>
      <c r="J31" s="246"/>
      <c r="K31" s="246"/>
      <c r="L31" s="247"/>
    </row>
    <row r="32" spans="1:12" ht="15.95" customHeight="1" x14ac:dyDescent="0.3">
      <c r="A32" s="282"/>
      <c r="B32" s="283"/>
      <c r="C32" s="284"/>
      <c r="D32" s="61"/>
      <c r="E32" s="223"/>
      <c r="F32" s="224"/>
      <c r="G32" s="96"/>
      <c r="H32" s="61"/>
      <c r="I32" s="245"/>
      <c r="J32" s="246"/>
      <c r="K32" s="246"/>
      <c r="L32" s="247"/>
    </row>
    <row r="33" spans="1:12" ht="15.95" customHeight="1" x14ac:dyDescent="0.3">
      <c r="A33" s="282"/>
      <c r="B33" s="283"/>
      <c r="C33" s="284"/>
      <c r="D33" s="61"/>
      <c r="E33" s="223" t="s">
        <v>89</v>
      </c>
      <c r="F33" s="224"/>
      <c r="G33" s="96"/>
      <c r="H33" s="61"/>
      <c r="I33" s="245"/>
      <c r="J33" s="246"/>
      <c r="K33" s="246"/>
      <c r="L33" s="247"/>
    </row>
    <row r="34" spans="1:12" ht="15.95" customHeight="1" thickBot="1" x14ac:dyDescent="0.35">
      <c r="A34" s="282"/>
      <c r="B34" s="283"/>
      <c r="C34" s="284"/>
      <c r="D34" s="61"/>
      <c r="E34" s="238" t="s">
        <v>86</v>
      </c>
      <c r="F34" s="239"/>
      <c r="G34" s="97"/>
      <c r="H34" s="61"/>
      <c r="I34" s="245"/>
      <c r="J34" s="246"/>
      <c r="K34" s="246"/>
      <c r="L34" s="247"/>
    </row>
    <row r="35" spans="1:12" ht="15.95" customHeight="1" thickBot="1" x14ac:dyDescent="0.35">
      <c r="A35" s="285"/>
      <c r="B35" s="286"/>
      <c r="C35" s="287"/>
      <c r="D35" s="98"/>
      <c r="E35" s="251" t="s">
        <v>9</v>
      </c>
      <c r="F35" s="252"/>
      <c r="G35" s="92">
        <f>SUM(G31:G34)</f>
        <v>0</v>
      </c>
      <c r="H35" s="98"/>
      <c r="I35" s="248"/>
      <c r="J35" s="249"/>
      <c r="K35" s="249"/>
      <c r="L35" s="250"/>
    </row>
    <row r="36" spans="1:12" ht="15.95" customHeigh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sheetProtection selectLockedCells="1"/>
  <mergeCells count="46">
    <mergeCell ref="A4:C4"/>
    <mergeCell ref="E4:G4"/>
    <mergeCell ref="I4:L4"/>
    <mergeCell ref="A1:L1"/>
    <mergeCell ref="A2:L2"/>
    <mergeCell ref="A3:C3"/>
    <mergeCell ref="E3:G3"/>
    <mergeCell ref="I3:L3"/>
    <mergeCell ref="A5:C5"/>
    <mergeCell ref="F5:G5"/>
    <mergeCell ref="I5:L5"/>
    <mergeCell ref="A6:C6"/>
    <mergeCell ref="E6:F6"/>
    <mergeCell ref="I6:L6"/>
    <mergeCell ref="I13:L13"/>
    <mergeCell ref="F7:F8"/>
    <mergeCell ref="G7:G8"/>
    <mergeCell ref="I7:L7"/>
    <mergeCell ref="A8:C8"/>
    <mergeCell ref="I8:L8"/>
    <mergeCell ref="A9:C9"/>
    <mergeCell ref="F9:F10"/>
    <mergeCell ref="G9:G10"/>
    <mergeCell ref="H9:H12"/>
    <mergeCell ref="I9:L9"/>
    <mergeCell ref="B10:C10"/>
    <mergeCell ref="I10:L10"/>
    <mergeCell ref="G11:G12"/>
    <mergeCell ref="I11:L11"/>
    <mergeCell ref="I12:L12"/>
    <mergeCell ref="E35:F35"/>
    <mergeCell ref="I14:L14"/>
    <mergeCell ref="I15:L35"/>
    <mergeCell ref="A16:B16"/>
    <mergeCell ref="B18:C18"/>
    <mergeCell ref="A19:B19"/>
    <mergeCell ref="A20:B20"/>
    <mergeCell ref="A21:B21"/>
    <mergeCell ref="A23:C23"/>
    <mergeCell ref="A24:C35"/>
    <mergeCell ref="E28:F28"/>
    <mergeCell ref="F30:G30"/>
    <mergeCell ref="E31:F31"/>
    <mergeCell ref="E32:F32"/>
    <mergeCell ref="E33:F33"/>
    <mergeCell ref="E34:F34"/>
  </mergeCells>
  <pageMargins left="0.5" right="0.5" top="0.25" bottom="0.2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20E9D084408B4EB8553CE7395AAC46" ma:contentTypeVersion="2" ma:contentTypeDescription="Create a new document." ma:contentTypeScope="" ma:versionID="e47703acfa455ada6442ac77a6e7d5f2">
  <xsd:schema xmlns:xsd="http://www.w3.org/2001/XMLSchema" xmlns:xs="http://www.w3.org/2001/XMLSchema" xmlns:p="http://schemas.microsoft.com/office/2006/metadata/properties" xmlns:ns3="c585d155-626b-49ea-8141-fcf2848e8435" targetNamespace="http://schemas.microsoft.com/office/2006/metadata/properties" ma:root="true" ma:fieldsID="fdbe929b593426ba323464dc3f1c8bf4" ns3:_="">
    <xsd:import namespace="c585d155-626b-49ea-8141-fcf2848e84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5d155-626b-49ea-8141-fcf2848e84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F27F3-39DE-44D5-80EA-6D061AC2E47F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585d155-626b-49ea-8141-fcf2848e84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5A3B05-5824-4B59-A4C2-0CE3196F36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C1CAF4-4703-48D9-874D-89C168B40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5d155-626b-49ea-8141-fcf2848e8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FY 20 Totals</vt:lpstr>
      <vt:lpstr>VOLUNTEER INCENTIVES</vt:lpstr>
      <vt:lpstr>AFE Tour - Rita &amp; Kristian</vt:lpstr>
      <vt:lpstr>Character Breakfast - Fairytale</vt:lpstr>
      <vt:lpstr>Amazing Race - Gauntlet</vt:lpstr>
      <vt:lpstr>SAMPLE FORM</vt:lpstr>
      <vt:lpstr>Death Star Dine-In</vt:lpstr>
      <vt:lpstr>Huphreys World Food Festival</vt:lpstr>
      <vt:lpstr>AFE Concert - Kid Ink</vt:lpstr>
      <vt:lpstr>Inflatable Mania &amp; 5k</vt:lpstr>
      <vt:lpstr>Super Hero Brunch &amp; 5k</vt:lpstr>
      <vt:lpstr>Supplement Sponsorship Form</vt:lpstr>
      <vt:lpstr>AFE Comedy - Jo Koy</vt:lpstr>
      <vt:lpstr>OktoberFest</vt:lpstr>
      <vt:lpstr>'SAMPLE FORM'!Print_Area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toni.savino</dc:creator>
  <cp:lastModifiedBy>Meinhold, Michelle M NAF USARMY DFMWR HUMP (US)</cp:lastModifiedBy>
  <cp:lastPrinted>2023-03-08T00:45:50Z</cp:lastPrinted>
  <dcterms:created xsi:type="dcterms:W3CDTF">2013-10-07T18:58:07Z</dcterms:created>
  <dcterms:modified xsi:type="dcterms:W3CDTF">2023-03-08T00:47:02Z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0x010100A020E9D084408B4EB8553CE7395AAC46</vt:lpwstr>
  </property>
</Properties>
</file>